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>
    <definedName name="LoanStartDate">Sheet1!$E$12</definedName>
  </definedNames>
  <calcPr/>
</workbook>
</file>

<file path=xl/sharedStrings.xml><?xml version="1.0" encoding="utf-8"?>
<sst xmlns="http://schemas.openxmlformats.org/spreadsheetml/2006/main" count="26" uniqueCount="26">
  <si>
    <t>Mortgage Payment Schedule</t>
  </si>
  <si>
    <t>Lender:</t>
  </si>
  <si>
    <t>Chase Bank</t>
  </si>
  <si>
    <t>Borrower:</t>
  </si>
  <si>
    <t>William</t>
  </si>
  <si>
    <t>Loan amount:</t>
  </si>
  <si>
    <t>Scheduled payment:</t>
  </si>
  <si>
    <t>Interest rate:</t>
  </si>
  <si>
    <t>Scheduled number of payments:</t>
  </si>
  <si>
    <t>Loan term in years:</t>
  </si>
  <si>
    <t>Actual number of payments:</t>
  </si>
  <si>
    <t>Payments made per year:</t>
  </si>
  <si>
    <t>Years saved off original loan term:</t>
  </si>
  <si>
    <t>Loan repayment start date:</t>
  </si>
  <si>
    <t>Total early payments:</t>
  </si>
  <si>
    <t>Monthly interest Rate:</t>
  </si>
  <si>
    <t>Total interest:</t>
  </si>
  <si>
    <t>Payment No.</t>
  </si>
  <si>
    <t>Payment Date</t>
  </si>
  <si>
    <t>Beginning Balance</t>
  </si>
  <si>
    <t>Schedule Payment</t>
  </si>
  <si>
    <t>Extra Payment</t>
  </si>
  <si>
    <t>Total Payment</t>
  </si>
  <si>
    <t>Principal</t>
  </si>
  <si>
    <t>Interest</t>
  </si>
  <si>
    <t>Ending Balance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</si>
</sst>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8">
    <font>
      <sz val="11.0"/>
      <color rgb="FF000000"/>
      <name val="Calibri"/>
    </font>
    <font>
      <b/>
      <sz val="22.0"/>
      <color rgb="FF0066CC"/>
      <name val="Calibri"/>
    </font>
    <font>
      <sz val="11.0"/>
      <color rgb="FF111111"/>
      <name val="Calibri"/>
    </font>
    <font>
      <b/>
      <sz val="12.0"/>
      <color rgb="FF111111"/>
      <name val="Calibri"/>
    </font>
    <font>
      <b/>
      <sz val="11.0"/>
      <color rgb="FF111111"/>
      <name val="Calibri"/>
    </font>
    <font>
      <b/>
      <sz val="11.0"/>
      <color rgb="FFFFFFFF"/>
      <name val="Calibri"/>
    </font>
    <font>
      <sz val="10.0"/>
      <color rgb="FF111111"/>
      <name val="Calibri"/>
    </font>
    <font/>
  </fonts>
  <fills count="4">
    <fill>
      <patternFill patternType="none"/>
    </fill>
    <fill>
      <patternFill patternType="lightGray"/>
    </fill>
    <fill>
      <patternFill patternType="solid">
        <fgColor rgb="FF0066CC"/>
        <bgColor rgb="FF0066CC"/>
      </patternFill>
    </fill>
    <fill>
      <patternFill patternType="solid">
        <fgColor rgb="FFF9F9F9"/>
        <bgColor rgb="FFF9F9F9"/>
      </patternFill>
    </fill>
  </fills>
  <borders count="6">
    <border/>
    <border>
      <left style="medium">
        <color rgb="FF0066CC"/>
      </left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left/>
      <top/>
      <bottom/>
    </border>
    <border>
      <top/>
      <bottom/>
    </border>
    <border>
      <right/>
      <top/>
      <bottom/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Font="1"/>
    <xf borderId="0" fillId="0" fontId="3" numFmtId="0" xfId="0" applyFont="1"/>
    <xf borderId="1" fillId="0" fontId="4" numFmtId="0" xfId="0" applyAlignment="1" applyBorder="1" applyFont="1">
      <alignment horizontal="left" shrinkToFit="0" wrapText="1"/>
    </xf>
    <xf borderId="0" fillId="0" fontId="2" numFmtId="164" xfId="0" applyAlignment="1" applyFont="1" applyNumberFormat="1">
      <alignment horizontal="left" vertical="center"/>
    </xf>
    <xf borderId="1" fillId="0" fontId="4" numFmtId="0" xfId="0" applyAlignment="1" applyBorder="1" applyFont="1">
      <alignment horizontal="left" shrinkToFit="0" vertical="center" wrapText="1"/>
    </xf>
    <xf borderId="0" fillId="0" fontId="2" numFmtId="9" xfId="0" applyAlignment="1" applyFont="1" applyNumberFormat="1">
      <alignment horizontal="left" vertical="center"/>
    </xf>
    <xf borderId="0" fillId="0" fontId="2" numFmtId="0" xfId="0" applyAlignment="1" applyFont="1">
      <alignment horizontal="left" vertical="center"/>
    </xf>
    <xf borderId="0" fillId="0" fontId="2" numFmtId="14" xfId="0" applyAlignment="1" applyFont="1" applyNumberFormat="1">
      <alignment horizontal="left" vertical="center"/>
    </xf>
    <xf borderId="2" fillId="2" fontId="5" numFmtId="0" xfId="0" applyAlignment="1" applyBorder="1" applyFill="1" applyFont="1">
      <alignment horizontal="center" shrinkToFit="0" vertical="center" wrapText="1"/>
    </xf>
    <xf borderId="2" fillId="0" fontId="6" numFmtId="0" xfId="0" applyAlignment="1" applyBorder="1" applyFont="1">
      <alignment horizontal="center" vertical="center"/>
    </xf>
    <xf borderId="2" fillId="0" fontId="6" numFmtId="14" xfId="0" applyAlignment="1" applyBorder="1" applyFont="1" applyNumberFormat="1">
      <alignment horizontal="center" vertical="center"/>
    </xf>
    <xf borderId="2" fillId="3" fontId="6" numFmtId="164" xfId="0" applyAlignment="1" applyBorder="1" applyFill="1" applyFont="1" applyNumberFormat="1">
      <alignment horizontal="center" vertical="center"/>
    </xf>
    <xf borderId="2" fillId="0" fontId="6" numFmtId="164" xfId="0" applyAlignment="1" applyBorder="1" applyFont="1" applyNumberFormat="1">
      <alignment horizontal="center" vertical="center"/>
    </xf>
    <xf borderId="0" fillId="0" fontId="2" numFmtId="0" xfId="0" applyAlignment="1" applyFont="1">
      <alignment horizontal="center" vertical="center"/>
    </xf>
    <xf borderId="0" fillId="0" fontId="2" numFmtId="164" xfId="0" applyAlignment="1" applyFont="1" applyNumberFormat="1">
      <alignment horizontal="center" vertical="center"/>
    </xf>
    <xf borderId="0" fillId="0" fontId="2" numFmtId="164" xfId="0" applyFont="1" applyNumberFormat="1"/>
    <xf borderId="3" fillId="2" fontId="2" numFmtId="164" xfId="0" applyAlignment="1" applyBorder="1" applyFont="1" applyNumberFormat="1">
      <alignment horizontal="center"/>
    </xf>
    <xf borderId="4" fillId="0" fontId="7" numFmtId="0" xfId="0" applyBorder="1" applyFont="1"/>
    <xf borderId="5" fillId="0" fontId="7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57"/>
    <col customWidth="1" min="2" max="2" width="10.0"/>
    <col customWidth="1" min="3" max="3" width="10.57"/>
    <col customWidth="1" min="4" max="4" width="11.86"/>
    <col customWidth="1" min="5" max="5" width="10.0"/>
    <col customWidth="1" min="6" max="7" width="9.57"/>
    <col customWidth="1" min="8" max="8" width="10.14"/>
    <col customWidth="1" min="9" max="9" width="11.43"/>
    <col customWidth="1" min="10" max="26" width="8.71"/>
  </cols>
  <sheetData>
    <row r="1">
      <c r="A1" s="1" t="s">
        <v>0</v>
      </c>
    </row>
    <row r="4" ht="15.75" customHeight="1"/>
    <row r="5" ht="15.75" customHeight="1">
      <c r="A5" s="2" t="s">
        <v>1</v>
      </c>
      <c r="B5" s="2" t="s">
        <v>2</v>
      </c>
      <c r="C5" s="2"/>
      <c r="D5" s="2"/>
      <c r="E5" s="2"/>
      <c r="F5" s="2" t="s">
        <v>3</v>
      </c>
      <c r="G5" s="2" t="s">
        <v>4</v>
      </c>
      <c r="H5" s="2"/>
      <c r="I5" s="2"/>
    </row>
    <row r="6" ht="22.5" customHeight="1">
      <c r="A6" s="2"/>
      <c r="B6" s="2"/>
      <c r="C6" s="2"/>
      <c r="D6" s="2"/>
      <c r="E6" s="2"/>
      <c r="F6" s="3"/>
      <c r="G6" s="2"/>
      <c r="H6" s="2"/>
      <c r="I6" s="2"/>
    </row>
    <row r="7" ht="28.5" customHeight="1">
      <c r="A7" s="4" t="s">
        <v>5</v>
      </c>
      <c r="D7" s="5">
        <v>45000.0</v>
      </c>
      <c r="E7" s="2"/>
      <c r="F7" s="6" t="s">
        <v>6</v>
      </c>
      <c r="I7" s="5">
        <f>D7*((D12*POWER(1+D12,I8))/(POWER(1+D12,I8)-1))</f>
        <v>693.8278687</v>
      </c>
    </row>
    <row r="8" ht="28.5" customHeight="1">
      <c r="A8" s="4" t="s">
        <v>7</v>
      </c>
      <c r="D8" s="7">
        <v>0.035</v>
      </c>
      <c r="E8" s="2"/>
      <c r="F8" s="6" t="s">
        <v>8</v>
      </c>
      <c r="I8" s="8">
        <v>72.0</v>
      </c>
    </row>
    <row r="9" ht="28.5" customHeight="1">
      <c r="A9" s="4" t="s">
        <v>9</v>
      </c>
      <c r="D9" s="8">
        <v>6.0</v>
      </c>
      <c r="E9" s="2"/>
      <c r="F9" s="6" t="s">
        <v>10</v>
      </c>
      <c r="I9" s="8">
        <v>70.0</v>
      </c>
    </row>
    <row r="10" ht="28.5" customHeight="1">
      <c r="A10" s="4" t="s">
        <v>11</v>
      </c>
      <c r="D10" s="8">
        <v>12.0</v>
      </c>
      <c r="E10" s="2"/>
      <c r="F10" s="6" t="s">
        <v>12</v>
      </c>
      <c r="I10" s="8">
        <f>I8-I9/D10</f>
        <v>66.16666667</v>
      </c>
    </row>
    <row r="11" ht="28.5" customHeight="1">
      <c r="A11" s="4" t="s">
        <v>13</v>
      </c>
      <c r="D11" s="9">
        <f>TODAY()</f>
        <v>43690</v>
      </c>
      <c r="E11" s="2"/>
      <c r="F11" s="6" t="s">
        <v>14</v>
      </c>
      <c r="I11" s="5">
        <f>SUM(E15:E28)</f>
        <v>500</v>
      </c>
    </row>
    <row r="12" ht="28.5" customHeight="1">
      <c r="A12" s="4" t="s">
        <v>15</v>
      </c>
      <c r="D12" s="8">
        <f>D8/D10</f>
        <v>0.002916666667</v>
      </c>
      <c r="E12" s="2"/>
      <c r="F12" s="6" t="s">
        <v>16</v>
      </c>
      <c r="I12" s="5">
        <f>SUM(H15:H28)</f>
        <v>636.0133538</v>
      </c>
    </row>
    <row r="13" ht="30.0" customHeight="1">
      <c r="A13" s="2"/>
      <c r="B13" s="2"/>
      <c r="C13" s="2"/>
      <c r="D13" s="2"/>
      <c r="E13" s="2"/>
      <c r="F13" s="2"/>
      <c r="G13" s="2"/>
      <c r="H13" s="2"/>
      <c r="I13" s="2"/>
    </row>
    <row r="14" ht="46.5" customHeight="1">
      <c r="A14" s="10" t="s">
        <v>17</v>
      </c>
      <c r="B14" s="10" t="s">
        <v>18</v>
      </c>
      <c r="C14" s="10" t="s">
        <v>19</v>
      </c>
      <c r="D14" s="10" t="s">
        <v>20</v>
      </c>
      <c r="E14" s="10" t="s">
        <v>21</v>
      </c>
      <c r="F14" s="10" t="s">
        <v>22</v>
      </c>
      <c r="G14" s="10" t="s">
        <v>23</v>
      </c>
      <c r="H14" s="10" t="s">
        <v>24</v>
      </c>
      <c r="I14" s="10" t="s">
        <v>25</v>
      </c>
    </row>
    <row r="15" ht="24.75" customHeight="1">
      <c r="A15" s="11">
        <v>1.0</v>
      </c>
      <c r="B15" s="12">
        <v>43549.0</v>
      </c>
      <c r="C15" s="13">
        <f>D7</f>
        <v>45000</v>
      </c>
      <c r="D15" s="13">
        <f>I7</f>
        <v>693.8278687</v>
      </c>
      <c r="E15" s="14">
        <v>100.0</v>
      </c>
      <c r="F15" s="14">
        <f t="shared" ref="F15:F19" si="1">D15+E15</f>
        <v>793.8278687</v>
      </c>
      <c r="G15" s="14">
        <f t="shared" ref="G15:G19" si="2">D15-H15</f>
        <v>562.5778687</v>
      </c>
      <c r="H15" s="14">
        <f>C15*D8/12</f>
        <v>131.25</v>
      </c>
      <c r="I15" s="14">
        <f t="shared" ref="I15:I19" si="3">C15-D15</f>
        <v>44306.17213</v>
      </c>
    </row>
    <row r="16" ht="24.75" customHeight="1">
      <c r="A16" s="11">
        <v>2.0</v>
      </c>
      <c r="B16" s="12">
        <v>43580.0</v>
      </c>
      <c r="C16" s="13">
        <f t="shared" ref="C16:C19" si="4">I15</f>
        <v>44306.17213</v>
      </c>
      <c r="D16" s="13">
        <f>I7</f>
        <v>693.8278687</v>
      </c>
      <c r="E16" s="14">
        <v>100.0</v>
      </c>
      <c r="F16" s="14">
        <f t="shared" si="1"/>
        <v>793.8278687</v>
      </c>
      <c r="G16" s="14">
        <f t="shared" si="2"/>
        <v>564.6015333</v>
      </c>
      <c r="H16" s="14">
        <f>C16*D8/12</f>
        <v>129.2263354</v>
      </c>
      <c r="I16" s="14">
        <f t="shared" si="3"/>
        <v>43612.34426</v>
      </c>
    </row>
    <row r="17" ht="24.75" customHeight="1">
      <c r="A17" s="11">
        <v>3.0</v>
      </c>
      <c r="B17" s="12">
        <v>43610.0</v>
      </c>
      <c r="C17" s="13">
        <f t="shared" si="4"/>
        <v>43612.34426</v>
      </c>
      <c r="D17" s="13">
        <f>I7</f>
        <v>693.8278687</v>
      </c>
      <c r="E17" s="14">
        <v>100.0</v>
      </c>
      <c r="F17" s="14">
        <f t="shared" si="1"/>
        <v>793.8278687</v>
      </c>
      <c r="G17" s="14">
        <f t="shared" si="2"/>
        <v>566.6251979</v>
      </c>
      <c r="H17" s="14">
        <f>C17*D8/12</f>
        <v>127.2026708</v>
      </c>
      <c r="I17" s="14">
        <f t="shared" si="3"/>
        <v>42918.51639</v>
      </c>
    </row>
    <row r="18" ht="24.75" customHeight="1">
      <c r="A18" s="11">
        <v>4.0</v>
      </c>
      <c r="B18" s="12">
        <v>43641.0</v>
      </c>
      <c r="C18" s="13">
        <f t="shared" si="4"/>
        <v>42918.51639</v>
      </c>
      <c r="D18" s="13">
        <f>I7</f>
        <v>693.8278687</v>
      </c>
      <c r="E18" s="14">
        <v>100.0</v>
      </c>
      <c r="F18" s="14">
        <f t="shared" si="1"/>
        <v>793.8278687</v>
      </c>
      <c r="G18" s="14">
        <f t="shared" si="2"/>
        <v>568.6488626</v>
      </c>
      <c r="H18" s="14">
        <f>C18*D8/12</f>
        <v>125.1790061</v>
      </c>
      <c r="I18" s="14">
        <f t="shared" si="3"/>
        <v>42224.68853</v>
      </c>
    </row>
    <row r="19" ht="24.75" customHeight="1">
      <c r="A19" s="11">
        <v>5.0</v>
      </c>
      <c r="B19" s="12">
        <v>43671.0</v>
      </c>
      <c r="C19" s="13">
        <f t="shared" si="4"/>
        <v>42224.68853</v>
      </c>
      <c r="D19" s="13">
        <f>I7</f>
        <v>693.8278687</v>
      </c>
      <c r="E19" s="14">
        <v>100.0</v>
      </c>
      <c r="F19" s="14">
        <f t="shared" si="1"/>
        <v>793.8278687</v>
      </c>
      <c r="G19" s="14">
        <f t="shared" si="2"/>
        <v>570.6725272</v>
      </c>
      <c r="H19" s="14">
        <f>C19*D8/12</f>
        <v>123.1553415</v>
      </c>
      <c r="I19" s="14">
        <f t="shared" si="3"/>
        <v>41530.86066</v>
      </c>
    </row>
    <row r="20" ht="21.0" customHeight="1">
      <c r="A20" s="11"/>
      <c r="B20" s="11"/>
      <c r="C20" s="13"/>
      <c r="D20" s="13"/>
      <c r="E20" s="14"/>
      <c r="F20" s="14"/>
      <c r="G20" s="11"/>
      <c r="H20" s="11"/>
      <c r="I20" s="11"/>
    </row>
    <row r="21" ht="21.0" customHeight="1">
      <c r="A21" s="11"/>
      <c r="B21" s="11"/>
      <c r="C21" s="13"/>
      <c r="D21" s="13"/>
      <c r="E21" s="14"/>
      <c r="F21" s="14"/>
      <c r="G21" s="11"/>
      <c r="H21" s="11"/>
      <c r="I21" s="11"/>
    </row>
    <row r="22" ht="21.0" customHeight="1">
      <c r="A22" s="11"/>
      <c r="B22" s="11"/>
      <c r="C22" s="13"/>
      <c r="D22" s="13"/>
      <c r="E22" s="14"/>
      <c r="F22" s="14"/>
      <c r="G22" s="11"/>
      <c r="H22" s="11"/>
      <c r="I22" s="11"/>
    </row>
    <row r="23" ht="21.0" customHeight="1">
      <c r="A23" s="11"/>
      <c r="B23" s="11"/>
      <c r="C23" s="13"/>
      <c r="D23" s="13"/>
      <c r="E23" s="14"/>
      <c r="F23" s="14"/>
      <c r="G23" s="11"/>
      <c r="H23" s="11"/>
      <c r="I23" s="11"/>
    </row>
    <row r="24" ht="21.0" customHeight="1">
      <c r="A24" s="11"/>
      <c r="B24" s="11"/>
      <c r="C24" s="13"/>
      <c r="D24" s="13"/>
      <c r="E24" s="14"/>
      <c r="F24" s="14"/>
      <c r="G24" s="11"/>
      <c r="H24" s="11"/>
      <c r="I24" s="11"/>
    </row>
    <row r="25" ht="21.0" customHeight="1">
      <c r="A25" s="11"/>
      <c r="B25" s="11"/>
      <c r="C25" s="13"/>
      <c r="D25" s="13"/>
      <c r="E25" s="14"/>
      <c r="F25" s="14"/>
      <c r="G25" s="11"/>
      <c r="H25" s="11"/>
      <c r="I25" s="11"/>
    </row>
    <row r="26" ht="21.0" customHeight="1">
      <c r="A26" s="11"/>
      <c r="B26" s="11"/>
      <c r="C26" s="13"/>
      <c r="D26" s="13"/>
      <c r="E26" s="14"/>
      <c r="F26" s="14"/>
      <c r="G26" s="11"/>
      <c r="H26" s="11"/>
      <c r="I26" s="11"/>
    </row>
    <row r="27" ht="21.0" customHeight="1">
      <c r="A27" s="11"/>
      <c r="B27" s="11"/>
      <c r="C27" s="13"/>
      <c r="D27" s="13"/>
      <c r="E27" s="14"/>
      <c r="F27" s="14"/>
      <c r="G27" s="11"/>
      <c r="H27" s="11"/>
      <c r="I27" s="11"/>
    </row>
    <row r="28" ht="21.0" customHeight="1">
      <c r="A28" s="11"/>
      <c r="B28" s="11"/>
      <c r="C28" s="13"/>
      <c r="D28" s="13"/>
      <c r="E28" s="14"/>
      <c r="F28" s="14"/>
      <c r="G28" s="11"/>
      <c r="H28" s="11"/>
      <c r="I28" s="11"/>
    </row>
    <row r="29" ht="12.75" customHeight="1">
      <c r="A29" s="15"/>
      <c r="B29" s="15"/>
      <c r="C29" s="16"/>
      <c r="D29" s="16"/>
      <c r="E29" s="16"/>
      <c r="F29" s="16"/>
      <c r="G29" s="15"/>
      <c r="H29" s="15"/>
      <c r="I29" s="15"/>
    </row>
    <row r="30" ht="4.5" customHeight="1">
      <c r="A30" s="2"/>
      <c r="B30" s="2"/>
      <c r="C30" s="17"/>
      <c r="D30" s="17"/>
      <c r="E30" s="18"/>
      <c r="F30" s="19"/>
      <c r="G30" s="19"/>
      <c r="H30" s="19"/>
      <c r="I30" s="20"/>
    </row>
    <row r="31" ht="24.75" customHeight="1"/>
    <row r="32" ht="24.75" customHeight="1"/>
    <row r="33" ht="24.75" customHeight="1"/>
    <row r="34" ht="24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F10:H10"/>
    <mergeCell ref="E30:I30"/>
    <mergeCell ref="F12:H12"/>
    <mergeCell ref="F11:H11"/>
    <mergeCell ref="A11:C11"/>
    <mergeCell ref="A12:C12"/>
    <mergeCell ref="A9:C9"/>
    <mergeCell ref="A10:C10"/>
    <mergeCell ref="A7:C7"/>
    <mergeCell ref="F7:H7"/>
    <mergeCell ref="A1:I2"/>
    <mergeCell ref="F9:H9"/>
    <mergeCell ref="F8:H8"/>
    <mergeCell ref="A8:C8"/>
  </mergeCells>
  <printOptions/>
  <pageMargins bottom="0.75" footer="0.0" header="0.0" left="0.7" right="0.7" top="0.75"/>
  <pageSetup orientation="portrait"/>
  <drawing r:id="rId1"/>
</worksheet>
</file>