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<sst xmlns="http://schemas.openxmlformats.org/spreadsheetml/2006/main" count="69" uniqueCount="44">
  <si>
    <t>Video Production Budget</t>
  </si>
  <si>
    <t>Production Title</t>
  </si>
  <si>
    <t>Production Type</t>
  </si>
  <si>
    <t>Location</t>
  </si>
  <si>
    <t>Shooting Dates</t>
  </si>
  <si>
    <t>Above the line</t>
  </si>
  <si>
    <t>Description</t>
  </si>
  <si>
    <t>Actual</t>
  </si>
  <si>
    <t>Budget</t>
  </si>
  <si>
    <t>Variance</t>
  </si>
  <si>
    <t>Director</t>
  </si>
  <si>
    <t>Script Writter</t>
  </si>
  <si>
    <t>Asst. Director</t>
  </si>
  <si>
    <t>Choreographer</t>
  </si>
  <si>
    <t>Technical Advisor</t>
  </si>
  <si>
    <t>Cast</t>
  </si>
  <si>
    <t>Travel &amp; Living</t>
  </si>
  <si>
    <t>Total</t>
  </si>
  <si>
    <t>Production</t>
  </si>
  <si>
    <t>Production Staff</t>
  </si>
  <si>
    <t>Set Design</t>
  </si>
  <si>
    <t>Set Construction</t>
  </si>
  <si>
    <t>Set Dressing</t>
  </si>
  <si>
    <t>Property</t>
  </si>
  <si>
    <t>Wardrobe</t>
  </si>
  <si>
    <t>Electric</t>
  </si>
  <si>
    <t>Cameras</t>
  </si>
  <si>
    <t>Production Sound</t>
  </si>
  <si>
    <t>Makeup and Hair</t>
  </si>
  <si>
    <t>Locations</t>
  </si>
  <si>
    <t>Visual Effects</t>
  </si>
  <si>
    <t>Editing Period</t>
  </si>
  <si>
    <t>Editing</t>
  </si>
  <si>
    <t>Music</t>
  </si>
  <si>
    <t>Post Production Sound</t>
  </si>
  <si>
    <t>Post Production Film &amp; Labs</t>
  </si>
  <si>
    <t>Main &amp; End Titles</t>
  </si>
  <si>
    <t>Fringe Benefits</t>
  </si>
  <si>
    <t>Additional Expenses</t>
  </si>
  <si>
    <t>Publicity</t>
  </si>
  <si>
    <t>Insurance</t>
  </si>
  <si>
    <t>General Overhead</t>
  </si>
  <si>
    <t>Fees, Charges, &amp; Misc.</t>
  </si>
  <si>
    <t>Final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</si>
</sst>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7">
    <font>
      <sz val="11.0"/>
      <color rgb="FF000000"/>
      <name val="Calibri"/>
    </font>
    <font>
      <b/>
      <sz val="28.0"/>
      <color rgb="FF4F81BD"/>
      <name val="Overlock"/>
    </font>
    <font>
      <sz val="11.0"/>
      <color rgb="FF000000"/>
      <name val="Overlock"/>
    </font>
    <font/>
    <font>
      <b/>
      <sz val="16.0"/>
      <color rgb="FF4F81BD"/>
      <name val="Overlock"/>
    </font>
    <font>
      <b/>
      <sz val="12.0"/>
      <color rgb="FF000000"/>
      <name val="Overlock"/>
    </font>
    <font>
      <sz val="12.0"/>
      <color rgb="FF000000"/>
      <name val="Overlock"/>
    </font>
  </fonts>
  <fills count="3">
    <fill>
      <patternFill patternType="none"/>
    </fill>
    <fill>
      <patternFill patternType="lightGray"/>
    </fill>
    <fill>
      <patternFill patternType="solid">
        <fgColor rgb="FFF1F5F9"/>
        <bgColor rgb="FFF1F5F9"/>
      </patternFill>
    </fill>
  </fills>
  <borders count="9">
    <border/>
    <border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4F81BD"/>
      </top>
      <bottom style="thin">
        <color rgb="FF4F81BD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4F81BD"/>
      </bottom>
    </border>
    <border>
      <left style="thin">
        <color rgb="FFBFBFBF"/>
      </left>
      <right style="thin">
        <color rgb="FFBFBFBF"/>
      </right>
      <top style="thin">
        <color rgb="FF4F81BD"/>
      </top>
      <bottom/>
    </border>
    <border>
      <left style="thin">
        <color rgb="FFBFBFBF"/>
      </left>
      <right style="thin">
        <color rgb="FFBFBFBF"/>
      </right>
      <top style="thin">
        <color rgb="FF4F81BD"/>
      </top>
      <bottom style="thin">
        <color rgb="FFBFBFBF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2" numFmtId="0" xfId="0" applyAlignment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Border="1" applyFont="1"/>
    <xf borderId="1" fillId="0" fontId="2" numFmtId="0" xfId="0" applyBorder="1" applyFont="1"/>
    <xf borderId="0" fillId="0" fontId="4" numFmtId="0" xfId="0" applyFont="1"/>
    <xf borderId="2" fillId="0" fontId="5" numFmtId="0" xfId="0" applyAlignment="1" applyBorder="1" applyFont="1">
      <alignment horizontal="left" vertical="center"/>
    </xf>
    <xf borderId="2" fillId="2" fontId="5" numFmtId="0" xfId="0" applyAlignment="1" applyBorder="1" applyFill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left" vertical="center"/>
    </xf>
    <xf borderId="3" fillId="2" fontId="2" numFmtId="164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horizontal="left" shrinkToFit="0" vertical="center" wrapText="1"/>
    </xf>
    <xf borderId="4" fillId="2" fontId="2" numFmtId="164" xfId="0" applyAlignment="1" applyBorder="1" applyFont="1" applyNumberFormat="1">
      <alignment horizontal="center" vertical="center"/>
    </xf>
    <xf borderId="5" fillId="2" fontId="5" numFmtId="164" xfId="0" applyAlignment="1" applyBorder="1" applyFont="1" applyNumberFormat="1">
      <alignment horizontal="center" vertical="center"/>
    </xf>
    <xf borderId="2" fillId="0" fontId="5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164" xfId="0" applyAlignment="1" applyFont="1" applyNumberFormat="1">
      <alignment horizontal="center" vertical="center"/>
    </xf>
    <xf borderId="6" fillId="2" fontId="2" numFmtId="164" xfId="0" applyAlignment="1" applyBorder="1" applyFont="1" applyNumberFormat="1">
      <alignment horizontal="center" vertical="center"/>
    </xf>
    <xf borderId="0" fillId="0" fontId="2" numFmtId="165" xfId="0" applyAlignment="1" applyFont="1" applyNumberFormat="1">
      <alignment horizontal="center" vertical="center"/>
    </xf>
    <xf borderId="6" fillId="2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4" fillId="2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vertical="center"/>
    </xf>
    <xf borderId="2" fillId="0" fontId="6" numFmtId="0" xfId="0" applyAlignment="1" applyBorder="1" applyFont="1">
      <alignment horizontal="left" vertical="center"/>
    </xf>
    <xf borderId="7" fillId="2" fontId="2" numFmtId="164" xfId="0" applyAlignment="1" applyBorder="1" applyFont="1" applyNumberFormat="1">
      <alignment horizontal="center" vertical="center"/>
    </xf>
    <xf borderId="8" fillId="2" fontId="5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Final Expenses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Sheet1!$B$58</c:f>
            </c:strRef>
          </c:tx>
          <c:spPr>
            <a:solidFill>
              <a:srgbClr val="4F81BD"/>
            </a:solidFill>
          </c:spPr>
          <c:cat>
            <c:strRef>
              <c:f>Sheet1!$A$59:$A$62</c:f>
            </c:strRef>
          </c:cat>
          <c:val>
            <c:numRef>
              <c:f>Sheet1!$B$59:$B$62</c:f>
            </c:numRef>
          </c:val>
        </c:ser>
        <c:axId val="1561377321"/>
        <c:axId val="2057710253"/>
      </c:barChart>
      <c:lineChart>
        <c:varyColors val="0"/>
        <c:ser>
          <c:idx val="1"/>
          <c:order val="1"/>
          <c:tx>
            <c:strRef>
              <c:f>Sheet1!$C$58</c:f>
            </c:strRef>
          </c:tx>
          <c:spPr>
            <a:ln cmpd="sng" w="28575">
              <a:solidFill>
                <a:srgbClr val="B9CDE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B9CDE5"/>
              </a:solidFill>
              <a:ln cmpd="sng">
                <a:solidFill>
                  <a:srgbClr val="B9CDE5"/>
                </a:solidFill>
              </a:ln>
            </c:spPr>
          </c:marker>
          <c:cat>
            <c:strRef>
              <c:f>Sheet1!$A$59:$A$62</c:f>
            </c:strRef>
          </c:cat>
          <c:val>
            <c:numRef>
              <c:f>Sheet1!$C$59:$C$62</c:f>
            </c:numRef>
          </c:val>
          <c:smooth val="0"/>
        </c:ser>
        <c:axId val="1561377321"/>
        <c:axId val="2057710253"/>
      </c:lineChart>
      <c:catAx>
        <c:axId val="1561377321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057710253"/>
      </c:catAx>
      <c:valAx>
        <c:axId val="2057710253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561377321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714375</xdr:colOff>
      <xdr:row>63</xdr:row>
      <xdr:rowOff>104775</xdr:rowOff>
    </xdr:from>
    <xdr:ext cx="4638675" cy="28765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43"/>
    <col customWidth="1" min="2" max="2" width="21.43"/>
    <col customWidth="1" min="3" max="4" width="20.71"/>
    <col customWidth="1" min="5" max="6" width="9.14"/>
    <col customWidth="1" min="7" max="26" width="8.71"/>
  </cols>
  <sheetData>
    <row r="1" ht="44.2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A3" s="2" t="s">
        <v>1</v>
      </c>
      <c r="B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2" t="s">
        <v>2</v>
      </c>
      <c r="B4" s="4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2" t="s">
        <v>3</v>
      </c>
      <c r="B5" s="4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2" t="s">
        <v>4</v>
      </c>
      <c r="B6" s="4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6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7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8" t="s">
        <v>6</v>
      </c>
      <c r="B10" s="9" t="s">
        <v>7</v>
      </c>
      <c r="C10" s="10" t="s">
        <v>8</v>
      </c>
      <c r="D10" s="10" t="s">
        <v>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75" customHeight="1">
      <c r="A11" s="11" t="s">
        <v>10</v>
      </c>
      <c r="B11" s="12">
        <v>5500.0</v>
      </c>
      <c r="C11" s="13">
        <v>5000.0</v>
      </c>
      <c r="D11" s="13">
        <f t="shared" ref="D11:D17" si="1">C11-B11</f>
        <v>-500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75" customHeight="1">
      <c r="A12" s="14" t="s">
        <v>11</v>
      </c>
      <c r="B12" s="15">
        <v>2500.0</v>
      </c>
      <c r="C12" s="13">
        <v>3000.0</v>
      </c>
      <c r="D12" s="13">
        <f t="shared" si="1"/>
        <v>500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11" t="s">
        <v>12</v>
      </c>
      <c r="B13" s="15">
        <v>3000.0</v>
      </c>
      <c r="C13" s="13">
        <v>2000.0</v>
      </c>
      <c r="D13" s="13">
        <f t="shared" si="1"/>
        <v>-1000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11" t="s">
        <v>13</v>
      </c>
      <c r="B14" s="15">
        <v>2000.0</v>
      </c>
      <c r="C14" s="13">
        <v>2000.0</v>
      </c>
      <c r="D14" s="13">
        <f t="shared" si="1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11" t="s">
        <v>14</v>
      </c>
      <c r="B15" s="15">
        <v>2000.0</v>
      </c>
      <c r="C15" s="13">
        <v>1500.0</v>
      </c>
      <c r="D15" s="13">
        <f t="shared" si="1"/>
        <v>-500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11" t="s">
        <v>15</v>
      </c>
      <c r="B16" s="15">
        <v>8000.0</v>
      </c>
      <c r="C16" s="13">
        <v>10000.0</v>
      </c>
      <c r="D16" s="13">
        <f t="shared" si="1"/>
        <v>2000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11" t="s">
        <v>16</v>
      </c>
      <c r="B17" s="15">
        <v>3000.0</v>
      </c>
      <c r="C17" s="13">
        <v>2500.0</v>
      </c>
      <c r="D17" s="13">
        <f t="shared" si="1"/>
        <v>-500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8" t="s">
        <v>17</v>
      </c>
      <c r="B18" s="16">
        <f t="shared" ref="B18:D18" si="2">SUM(B11:B17)</f>
        <v>26000</v>
      </c>
      <c r="C18" s="17">
        <f t="shared" si="2"/>
        <v>26000</v>
      </c>
      <c r="D18" s="17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18"/>
      <c r="B19" s="19"/>
      <c r="C19" s="19"/>
      <c r="D19" s="1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7" t="s">
        <v>18</v>
      </c>
      <c r="B20" s="19"/>
      <c r="C20" s="19"/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8" t="s">
        <v>6</v>
      </c>
      <c r="B21" s="9" t="s">
        <v>7</v>
      </c>
      <c r="C21" s="10" t="s">
        <v>8</v>
      </c>
      <c r="D21" s="10" t="s">
        <v>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11" t="s">
        <v>19</v>
      </c>
      <c r="B22" s="20">
        <v>5000.0</v>
      </c>
      <c r="C22" s="13">
        <v>4500.0</v>
      </c>
      <c r="D22" s="13">
        <f t="shared" ref="D22:D33" si="3">C22-B22</f>
        <v>-500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11" t="s">
        <v>20</v>
      </c>
      <c r="B23" s="15">
        <v>5000.0</v>
      </c>
      <c r="C23" s="13">
        <v>3200.0</v>
      </c>
      <c r="D23" s="13">
        <f t="shared" si="3"/>
        <v>-1800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11" t="s">
        <v>21</v>
      </c>
      <c r="B24" s="15">
        <v>6000.0</v>
      </c>
      <c r="C24" s="13">
        <v>5000.0</v>
      </c>
      <c r="D24" s="13">
        <f t="shared" si="3"/>
        <v>-1000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11" t="s">
        <v>22</v>
      </c>
      <c r="B25" s="15">
        <v>5000.0</v>
      </c>
      <c r="C25" s="13">
        <v>5000.0</v>
      </c>
      <c r="D25" s="13">
        <f t="shared" si="3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11" t="s">
        <v>23</v>
      </c>
      <c r="B26" s="15">
        <v>9000.0</v>
      </c>
      <c r="C26" s="13">
        <v>10000.0</v>
      </c>
      <c r="D26" s="13">
        <f t="shared" si="3"/>
        <v>1000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11" t="s">
        <v>24</v>
      </c>
      <c r="B27" s="15">
        <v>8000.0</v>
      </c>
      <c r="C27" s="13">
        <v>5000.0</v>
      </c>
      <c r="D27" s="13">
        <f t="shared" si="3"/>
        <v>-3000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11" t="s">
        <v>25</v>
      </c>
      <c r="B28" s="15">
        <v>2500.0</v>
      </c>
      <c r="C28" s="13">
        <v>3000.0</v>
      </c>
      <c r="D28" s="13">
        <f t="shared" si="3"/>
        <v>500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11" t="s">
        <v>26</v>
      </c>
      <c r="B29" s="15">
        <v>10000.0</v>
      </c>
      <c r="C29" s="13">
        <v>8000.0</v>
      </c>
      <c r="D29" s="13">
        <f t="shared" si="3"/>
        <v>-2000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11" t="s">
        <v>27</v>
      </c>
      <c r="B30" s="15">
        <v>5000.0</v>
      </c>
      <c r="C30" s="13">
        <v>3500.0</v>
      </c>
      <c r="D30" s="13">
        <f t="shared" si="3"/>
        <v>-1500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11" t="s">
        <v>28</v>
      </c>
      <c r="B31" s="15">
        <v>2500.0</v>
      </c>
      <c r="C31" s="13">
        <v>2000.0</v>
      </c>
      <c r="D31" s="13">
        <f t="shared" si="3"/>
        <v>-500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11" t="s">
        <v>29</v>
      </c>
      <c r="B32" s="15">
        <v>10000.0</v>
      </c>
      <c r="C32" s="13">
        <v>9000.0</v>
      </c>
      <c r="D32" s="13">
        <f t="shared" si="3"/>
        <v>-1000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11" t="s">
        <v>30</v>
      </c>
      <c r="B33" s="15">
        <v>10000.0</v>
      </c>
      <c r="C33" s="13">
        <v>10000.0</v>
      </c>
      <c r="D33" s="13">
        <f t="shared" si="3"/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8" t="s">
        <v>17</v>
      </c>
      <c r="B34" s="16">
        <f t="shared" ref="B34:D34" si="4">SUM(B22:B33)</f>
        <v>78000</v>
      </c>
      <c r="C34" s="17">
        <f t="shared" si="4"/>
        <v>68200</v>
      </c>
      <c r="D34" s="17">
        <f t="shared" si="4"/>
        <v>-9800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18"/>
      <c r="B35" s="21"/>
      <c r="C35" s="21"/>
      <c r="D35" s="2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7" t="s">
        <v>31</v>
      </c>
      <c r="B36" s="21"/>
      <c r="C36" s="21"/>
      <c r="D36" s="2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8" t="s">
        <v>6</v>
      </c>
      <c r="B37" s="9" t="s">
        <v>7</v>
      </c>
      <c r="C37" s="10" t="s">
        <v>8</v>
      </c>
      <c r="D37" s="10" t="s">
        <v>9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11" t="s">
        <v>32</v>
      </c>
      <c r="B38" s="22">
        <v>3000.0</v>
      </c>
      <c r="C38" s="23">
        <v>2500.0</v>
      </c>
      <c r="D38" s="23">
        <f t="shared" ref="D38:D44" si="5">C38-B38</f>
        <v>-500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11" t="s">
        <v>33</v>
      </c>
      <c r="B39" s="24">
        <v>15000.0</v>
      </c>
      <c r="C39" s="23">
        <v>15000.0</v>
      </c>
      <c r="D39" s="23">
        <f t="shared" si="5"/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11" t="s">
        <v>34</v>
      </c>
      <c r="B40" s="24">
        <v>5000.0</v>
      </c>
      <c r="C40" s="23">
        <v>4500.0</v>
      </c>
      <c r="D40" s="23">
        <f t="shared" si="5"/>
        <v>-500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11" t="s">
        <v>35</v>
      </c>
      <c r="B41" s="24">
        <v>5000.0</v>
      </c>
      <c r="C41" s="23">
        <v>5000.0</v>
      </c>
      <c r="D41" s="23">
        <f t="shared" si="5"/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11" t="s">
        <v>36</v>
      </c>
      <c r="B42" s="24">
        <v>1000.0</v>
      </c>
      <c r="C42" s="23">
        <v>1200.0</v>
      </c>
      <c r="D42" s="23">
        <f t="shared" si="5"/>
        <v>200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11" t="s">
        <v>30</v>
      </c>
      <c r="B43" s="24">
        <v>10000.0</v>
      </c>
      <c r="C43" s="23">
        <v>10000.0</v>
      </c>
      <c r="D43" s="23">
        <f t="shared" si="5"/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11" t="s">
        <v>37</v>
      </c>
      <c r="B44" s="24">
        <v>5000.0</v>
      </c>
      <c r="C44" s="23">
        <v>3500.0</v>
      </c>
      <c r="D44" s="23">
        <f t="shared" si="5"/>
        <v>-1500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8" t="s">
        <v>17</v>
      </c>
      <c r="B45" s="16">
        <f t="shared" ref="B45:D45" si="6">SUM(B38:B44)</f>
        <v>44000</v>
      </c>
      <c r="C45" s="17">
        <f t="shared" si="6"/>
        <v>41700</v>
      </c>
      <c r="D45" s="17">
        <f t="shared" si="6"/>
        <v>-2300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18"/>
      <c r="B46" s="3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7" t="s">
        <v>38</v>
      </c>
      <c r="B47" s="3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8" t="s">
        <v>6</v>
      </c>
      <c r="B48" s="9" t="s">
        <v>7</v>
      </c>
      <c r="C48" s="10" t="s">
        <v>8</v>
      </c>
      <c r="D48" s="10" t="s">
        <v>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11" t="s">
        <v>39</v>
      </c>
      <c r="B49" s="20">
        <v>2500.0</v>
      </c>
      <c r="C49" s="13">
        <v>2000.0</v>
      </c>
      <c r="D49" s="13">
        <f t="shared" ref="D49:D53" si="7">C49-B49</f>
        <v>-500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11" t="s">
        <v>40</v>
      </c>
      <c r="B50" s="15">
        <v>1500.0</v>
      </c>
      <c r="C50" s="13">
        <v>1500.0</v>
      </c>
      <c r="D50" s="13">
        <f t="shared" si="7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25" t="s">
        <v>41</v>
      </c>
      <c r="B51" s="15">
        <v>5000.0</v>
      </c>
      <c r="C51" s="13">
        <v>6000.0</v>
      </c>
      <c r="D51" s="13">
        <f t="shared" si="7"/>
        <v>1000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25" t="s">
        <v>42</v>
      </c>
      <c r="B52" s="15">
        <v>3000.0</v>
      </c>
      <c r="C52" s="13">
        <v>2500.0</v>
      </c>
      <c r="D52" s="13">
        <f t="shared" si="7"/>
        <v>-500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75" customHeight="1">
      <c r="A53" s="25" t="s">
        <v>37</v>
      </c>
      <c r="B53" s="15">
        <v>5000.0</v>
      </c>
      <c r="C53" s="13">
        <v>3500.0</v>
      </c>
      <c r="D53" s="13">
        <f t="shared" si="7"/>
        <v>-1500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75" customHeight="1">
      <c r="A54" s="8" t="s">
        <v>17</v>
      </c>
      <c r="B54" s="16">
        <f t="shared" ref="B54:D54" si="8">SUM(B47:B53)</f>
        <v>17000</v>
      </c>
      <c r="C54" s="17">
        <f t="shared" si="8"/>
        <v>15500</v>
      </c>
      <c r="D54" s="17">
        <f t="shared" si="8"/>
        <v>-1500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75" customHeight="1">
      <c r="A57" s="7" t="s">
        <v>43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75" customHeight="1">
      <c r="A58" s="8" t="s">
        <v>6</v>
      </c>
      <c r="B58" s="9" t="s">
        <v>7</v>
      </c>
      <c r="C58" s="10" t="s">
        <v>8</v>
      </c>
      <c r="D58" s="10" t="s">
        <v>9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75" customHeight="1">
      <c r="A59" s="26" t="s">
        <v>5</v>
      </c>
      <c r="B59" s="12">
        <f t="shared" ref="B59:C59" si="9">B18</f>
        <v>26000</v>
      </c>
      <c r="C59" s="13">
        <f t="shared" si="9"/>
        <v>26000</v>
      </c>
      <c r="D59" s="13">
        <f t="shared" ref="D59:D62" si="11">C59-B59</f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75" customHeight="1">
      <c r="A60" s="26" t="s">
        <v>31</v>
      </c>
      <c r="B60" s="27">
        <f t="shared" ref="B60:C60" si="10">B34</f>
        <v>78000</v>
      </c>
      <c r="C60" s="13">
        <f t="shared" si="10"/>
        <v>68200</v>
      </c>
      <c r="D60" s="13">
        <f t="shared" si="11"/>
        <v>-9800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75" customHeight="1">
      <c r="A61" s="26" t="s">
        <v>38</v>
      </c>
      <c r="B61" s="27">
        <f t="shared" ref="B61:C61" si="12">B54</f>
        <v>17000</v>
      </c>
      <c r="C61" s="13">
        <f t="shared" si="12"/>
        <v>15500</v>
      </c>
      <c r="D61" s="13">
        <f t="shared" si="11"/>
        <v>-1500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75" customHeight="1">
      <c r="A62" s="8" t="s">
        <v>43</v>
      </c>
      <c r="B62" s="28">
        <f t="shared" ref="B62:C62" si="13">SUM(B59:B61)</f>
        <v>121000</v>
      </c>
      <c r="C62" s="17">
        <f t="shared" si="13"/>
        <v>109700</v>
      </c>
      <c r="D62" s="17">
        <f t="shared" si="11"/>
        <v>-11300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B6:C6"/>
    <mergeCell ref="A1:D1"/>
    <mergeCell ref="B3:C3"/>
    <mergeCell ref="B4:C4"/>
    <mergeCell ref="B5:C5"/>
  </mergeCells>
  <printOptions/>
  <pageMargins bottom="0.75" footer="0.0" header="0.0" left="0.7" right="0.7" top="0.75"/>
  <pageSetup orientation="portrait"/>
  <drawing r:id="rId1"/>
</worksheet>
</file>