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<sst xmlns="http://schemas.openxmlformats.org/spreadsheetml/2006/main" count="84" uniqueCount="57">
  <si>
    <t>PROFIT AND LOSS STATEMENT BUDGET</t>
  </si>
  <si>
    <t xml:space="preserve">Income </t>
  </si>
  <si>
    <t>Income List</t>
  </si>
  <si>
    <t>Budget</t>
  </si>
  <si>
    <t xml:space="preserve">Actual </t>
  </si>
  <si>
    <t>Variance</t>
  </si>
  <si>
    <t>Salaries/Wages</t>
  </si>
  <si>
    <t>Spouse Salary</t>
  </si>
  <si>
    <t xml:space="preserve">Part time </t>
  </si>
  <si>
    <t>Bonus</t>
  </si>
  <si>
    <t>Extra Income</t>
  </si>
  <si>
    <t>Others</t>
  </si>
  <si>
    <t>Total Income</t>
  </si>
  <si>
    <t>Expenses</t>
  </si>
  <si>
    <t>Shopping</t>
  </si>
  <si>
    <t>Groceries</t>
  </si>
  <si>
    <t>Dinning Out/restaurant</t>
  </si>
  <si>
    <t>Online Shopping</t>
  </si>
  <si>
    <t>Clothes</t>
  </si>
  <si>
    <t>Food Materials</t>
  </si>
  <si>
    <t xml:space="preserve">Sub Total </t>
  </si>
  <si>
    <t>Home Expense</t>
  </si>
  <si>
    <t>Actual</t>
  </si>
  <si>
    <t xml:space="preserve">Rent or mortgage </t>
  </si>
  <si>
    <t>Maintenance</t>
  </si>
  <si>
    <t>Car Parking</t>
  </si>
  <si>
    <t>Laundry</t>
  </si>
  <si>
    <t>Drinking Water</t>
  </si>
  <si>
    <t xml:space="preserve">Gas/Electricity </t>
  </si>
  <si>
    <t>Taxes</t>
  </si>
  <si>
    <t>Entertainment</t>
  </si>
  <si>
    <t>Movies</t>
  </si>
  <si>
    <t>Vacation/Holidays</t>
  </si>
  <si>
    <t>Online Web Series</t>
  </si>
  <si>
    <t>Sub Total</t>
  </si>
  <si>
    <t>Loan</t>
  </si>
  <si>
    <t>Credit Cards</t>
  </si>
  <si>
    <t>Personal Loan</t>
  </si>
  <si>
    <t xml:space="preserve">Home Loan </t>
  </si>
  <si>
    <t xml:space="preserve">Vehicle Loan </t>
  </si>
  <si>
    <t>Insurance</t>
  </si>
  <si>
    <t xml:space="preserve">Health </t>
  </si>
  <si>
    <t xml:space="preserve">Vehicle </t>
  </si>
  <si>
    <t xml:space="preserve">Home </t>
  </si>
  <si>
    <t xml:space="preserve">Life </t>
  </si>
  <si>
    <t>Premium</t>
  </si>
  <si>
    <t>Gold</t>
  </si>
  <si>
    <t>Child Expense</t>
  </si>
  <si>
    <t>Tution Fee</t>
  </si>
  <si>
    <t>Medical /Hospitality</t>
  </si>
  <si>
    <t>Books/Toys</t>
  </si>
  <si>
    <t>Clothes/Uniforms</t>
  </si>
  <si>
    <t>Shoes</t>
  </si>
  <si>
    <t>Project Fee</t>
  </si>
  <si>
    <t>Summary</t>
  </si>
  <si>
    <t>Details</t>
  </si>
  <si>
    <t>PROFIT OR LOSS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</si>
</sst>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4.0"/>
      <color rgb="FF797153"/>
      <name val="Calibri"/>
    </font>
    <font>
      <sz val="11.0"/>
      <color rgb="FF111111"/>
      <name val="Calibri"/>
    </font>
    <font>
      <b/>
      <sz val="16.0"/>
      <color rgb="FFFFFFFF"/>
      <name val="Calibri"/>
    </font>
    <font/>
    <font>
      <b/>
      <sz val="12.0"/>
      <color rgb="FF111111"/>
      <name val="Calibri"/>
    </font>
    <font>
      <b/>
      <sz val="11.0"/>
      <color rgb="FF111111"/>
      <name val="Calibri"/>
    </font>
    <font>
      <b/>
      <sz val="14.0"/>
      <color rgb="FFFFFFFF"/>
      <name val="Calibri"/>
    </font>
    <font>
      <b/>
      <i/>
      <u/>
      <sz val="18.0"/>
      <color rgb="FF797153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97153"/>
        <bgColor rgb="FF797153"/>
      </patternFill>
    </fill>
    <fill>
      <patternFill patternType="solid">
        <fgColor rgb="FFF8F8F8"/>
        <bgColor rgb="FFF8F8F8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 style="thin">
        <color rgb="FFD3CFBF"/>
      </left>
      <right style="thin">
        <color rgb="FFD3CFBF"/>
      </right>
      <top style="thin">
        <color rgb="FFD3CFBF"/>
      </top>
      <bottom style="thin">
        <color rgb="FFD3CFBF"/>
      </bottom>
    </border>
    <border>
      <left style="thin">
        <color rgb="FFD3CFBF"/>
      </left>
      <right style="thin">
        <color rgb="FFD3CFBF"/>
      </right>
      <top style="thin">
        <color rgb="FFD3CFBF"/>
      </top>
      <bottom style="medium">
        <color rgb="FF797153"/>
      </bottom>
    </border>
    <border>
      <left style="thin">
        <color rgb="FFD3CFBF"/>
      </left>
      <right style="thin">
        <color rgb="FFD3CFBF"/>
      </right>
      <bottom style="thin">
        <color rgb="FFD3CFBF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horizontal="left" vertical="center"/>
    </xf>
    <xf borderId="4" fillId="0" fontId="5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left" vertical="center"/>
    </xf>
    <xf borderId="4" fillId="3" fontId="2" numFmtId="164" xfId="0" applyAlignment="1" applyBorder="1" applyFill="1" applyFont="1" applyNumberFormat="1">
      <alignment horizontal="center" vertical="center"/>
    </xf>
    <xf borderId="4" fillId="0" fontId="2" numFmtId="164" xfId="0" applyAlignment="1" applyBorder="1" applyFont="1" applyNumberFormat="1">
      <alignment horizontal="center" vertical="center"/>
    </xf>
    <xf borderId="4" fillId="0" fontId="6" numFmtId="164" xfId="0" applyAlignment="1" applyBorder="1" applyFont="1" applyNumberFormat="1">
      <alignment horizontal="center" vertical="center"/>
    </xf>
    <xf borderId="4" fillId="0" fontId="5" numFmtId="164" xfId="0" applyAlignment="1" applyBorder="1" applyFont="1" applyNumberFormat="1">
      <alignment horizontal="center" vertical="center"/>
    </xf>
    <xf borderId="1" fillId="2" fontId="7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left" vertical="center"/>
    </xf>
    <xf borderId="5" fillId="0" fontId="5" numFmtId="164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3">
    <dxf>
      <font>
        <b/>
        <i/>
        <color rgb="FF797153"/>
      </font>
      <fill>
        <patternFill patternType="none"/>
      </fill>
      <border/>
    </dxf>
    <dxf>
      <font>
        <i/>
        <color rgb="FF797153"/>
      </font>
      <fill>
        <patternFill patternType="none"/>
      </fill>
      <border/>
    </dxf>
    <dxf>
      <font>
        <b/>
        <i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797153"/>
            </a:solidFill>
          </c:spPr>
          <c:cat>
            <c:strRef>
              <c:f>Sheet1!$A$64:$A$66</c:f>
            </c:strRef>
          </c:cat>
          <c:val>
            <c:numRef>
              <c:f>Sheet1!$B$64:$B$66</c:f>
            </c:numRef>
          </c:val>
        </c:ser>
        <c:ser>
          <c:idx val="1"/>
          <c:order val="1"/>
          <c:spPr>
            <a:solidFill>
              <a:srgbClr val="D3CFBF"/>
            </a:solidFill>
          </c:spPr>
          <c:cat>
            <c:strRef>
              <c:f>Sheet1!$A$64:$A$66</c:f>
            </c:strRef>
          </c:cat>
          <c:val>
            <c:numRef>
              <c:f>Sheet1!$C$64:$C$66</c:f>
            </c:numRef>
          </c:val>
        </c:ser>
        <c:axId val="1833069506"/>
        <c:axId val="2124063885"/>
      </c:barChart>
      <c:catAx>
        <c:axId val="1833069506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124063885"/>
      </c:catAx>
      <c:valAx>
        <c:axId val="212406388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833069506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638175</xdr:colOff>
      <xdr:row>70</xdr:row>
      <xdr:rowOff>142875</xdr:rowOff>
    </xdr:from>
    <xdr:ext cx="4772025" cy="28860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71"/>
    <col customWidth="1" min="2" max="2" width="23.0"/>
    <col customWidth="1" min="3" max="3" width="22.71"/>
    <col customWidth="1" min="4" max="4" width="21.71"/>
    <col customWidth="1" min="5" max="5" width="18.71"/>
    <col customWidth="1" min="6" max="6" width="9.14"/>
    <col customWidth="1" min="7" max="26" width="8.71"/>
  </cols>
  <sheetData>
    <row r="1" ht="41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0" customHeight="1">
      <c r="A3" s="3" t="s">
        <v>1</v>
      </c>
      <c r="B3" s="4"/>
      <c r="C3" s="4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6" t="s">
        <v>2</v>
      </c>
      <c r="B4" s="7" t="s">
        <v>3</v>
      </c>
      <c r="C4" s="7" t="s">
        <v>4</v>
      </c>
      <c r="D4" s="7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8" t="s">
        <v>6</v>
      </c>
      <c r="B5" s="9">
        <v>18000.0</v>
      </c>
      <c r="C5" s="10">
        <v>18200.0</v>
      </c>
      <c r="D5" s="10">
        <f t="shared" ref="D5:D10" si="1">B5-C5</f>
        <v>-200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8" t="s">
        <v>7</v>
      </c>
      <c r="B6" s="9">
        <v>17500.0</v>
      </c>
      <c r="C6" s="10">
        <v>17300.0</v>
      </c>
      <c r="D6" s="10">
        <f t="shared" si="1"/>
        <v>200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8" t="s">
        <v>8</v>
      </c>
      <c r="B7" s="9">
        <v>7000.0</v>
      </c>
      <c r="C7" s="10">
        <v>7450.0</v>
      </c>
      <c r="D7" s="10">
        <f t="shared" si="1"/>
        <v>-450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8" t="s">
        <v>9</v>
      </c>
      <c r="B8" s="9">
        <v>7500.0</v>
      </c>
      <c r="C8" s="10">
        <v>7250.0</v>
      </c>
      <c r="D8" s="10">
        <f t="shared" si="1"/>
        <v>250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8" t="s">
        <v>10</v>
      </c>
      <c r="B9" s="9">
        <v>8500.0</v>
      </c>
      <c r="C9" s="10">
        <v>8520.0</v>
      </c>
      <c r="D9" s="11">
        <f t="shared" si="1"/>
        <v>-20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8" t="s">
        <v>11</v>
      </c>
      <c r="B10" s="9">
        <v>7000.0</v>
      </c>
      <c r="C10" s="10">
        <v>7450.0</v>
      </c>
      <c r="D10" s="10">
        <f t="shared" si="1"/>
        <v>-450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6" t="s">
        <v>12</v>
      </c>
      <c r="B11" s="12">
        <f t="shared" ref="B11:D11" si="2">SUM(B5:B10)</f>
        <v>65500</v>
      </c>
      <c r="C11" s="12">
        <f t="shared" si="2"/>
        <v>66170</v>
      </c>
      <c r="D11" s="12">
        <f t="shared" si="2"/>
        <v>-670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13" t="s">
        <v>13</v>
      </c>
      <c r="B13" s="4"/>
      <c r="C13" s="4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6" t="s">
        <v>14</v>
      </c>
      <c r="B14" s="14" t="s">
        <v>3</v>
      </c>
      <c r="C14" s="14" t="s">
        <v>4</v>
      </c>
      <c r="D14" s="14" t="s">
        <v>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8" t="s">
        <v>15</v>
      </c>
      <c r="B15" s="9">
        <v>500.0</v>
      </c>
      <c r="C15" s="10">
        <v>480.0</v>
      </c>
      <c r="D15" s="10">
        <f t="shared" ref="D15:D19" si="3">B15-C15</f>
        <v>20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8" t="s">
        <v>16</v>
      </c>
      <c r="B16" s="9">
        <v>150.0</v>
      </c>
      <c r="C16" s="10">
        <v>165.0</v>
      </c>
      <c r="D16" s="11">
        <f t="shared" si="3"/>
        <v>-15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8" t="s">
        <v>17</v>
      </c>
      <c r="B17" s="9">
        <v>300.0</v>
      </c>
      <c r="C17" s="10">
        <v>305.0</v>
      </c>
      <c r="D17" s="11">
        <f t="shared" si="3"/>
        <v>-5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8" t="s">
        <v>18</v>
      </c>
      <c r="B18" s="9">
        <v>500.0</v>
      </c>
      <c r="C18" s="10">
        <v>490.0</v>
      </c>
      <c r="D18" s="10">
        <f t="shared" si="3"/>
        <v>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8" t="s">
        <v>19</v>
      </c>
      <c r="B19" s="9">
        <v>320.0</v>
      </c>
      <c r="C19" s="10">
        <v>3020.0</v>
      </c>
      <c r="D19" s="11">
        <f t="shared" si="3"/>
        <v>-2700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5" t="s">
        <v>20</v>
      </c>
      <c r="B20" s="16">
        <f t="shared" ref="B20:D20" si="4">SUM(B15:B19)</f>
        <v>1770</v>
      </c>
      <c r="C20" s="16">
        <f t="shared" si="4"/>
        <v>4460</v>
      </c>
      <c r="D20" s="16">
        <f t="shared" si="4"/>
        <v>-2690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7" t="s">
        <v>21</v>
      </c>
      <c r="B21" s="18" t="s">
        <v>3</v>
      </c>
      <c r="C21" s="18" t="s">
        <v>22</v>
      </c>
      <c r="D21" s="18" t="s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8" t="s">
        <v>23</v>
      </c>
      <c r="B22" s="9">
        <v>1250.0</v>
      </c>
      <c r="C22" s="10">
        <v>1249.0</v>
      </c>
      <c r="D22" s="10">
        <f t="shared" ref="D22:D28" si="5">B22-C22</f>
        <v>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8" t="s">
        <v>24</v>
      </c>
      <c r="B23" s="9">
        <v>500.0</v>
      </c>
      <c r="C23" s="10">
        <v>500.0</v>
      </c>
      <c r="D23" s="10">
        <f t="shared" si="5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8" t="s">
        <v>25</v>
      </c>
      <c r="B24" s="9">
        <v>500.0</v>
      </c>
      <c r="C24" s="10">
        <v>550.0</v>
      </c>
      <c r="D24" s="11">
        <f t="shared" si="5"/>
        <v>-50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8" t="s">
        <v>26</v>
      </c>
      <c r="B25" s="9">
        <v>300.0</v>
      </c>
      <c r="C25" s="10">
        <v>355.0</v>
      </c>
      <c r="D25" s="11">
        <f t="shared" si="5"/>
        <v>-55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8" t="s">
        <v>27</v>
      </c>
      <c r="B26" s="9">
        <v>200.0</v>
      </c>
      <c r="C26" s="10">
        <v>205.0</v>
      </c>
      <c r="D26" s="11">
        <f t="shared" si="5"/>
        <v>-5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8" t="s">
        <v>28</v>
      </c>
      <c r="B27" s="9">
        <v>900.0</v>
      </c>
      <c r="C27" s="10">
        <v>1250.0</v>
      </c>
      <c r="D27" s="11">
        <f t="shared" si="5"/>
        <v>-350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8" t="s">
        <v>29</v>
      </c>
      <c r="B28" s="9">
        <v>250.0</v>
      </c>
      <c r="C28" s="10">
        <v>200.0</v>
      </c>
      <c r="D28" s="10">
        <f t="shared" si="5"/>
        <v>50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5" t="s">
        <v>20</v>
      </c>
      <c r="B29" s="16">
        <f t="shared" ref="B29:D29" si="6">SUM(B22:B28)</f>
        <v>3900</v>
      </c>
      <c r="C29" s="16">
        <f t="shared" si="6"/>
        <v>4309</v>
      </c>
      <c r="D29" s="16">
        <f t="shared" si="6"/>
        <v>-409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7" t="s">
        <v>30</v>
      </c>
      <c r="B30" s="18" t="s">
        <v>3</v>
      </c>
      <c r="C30" s="18" t="s">
        <v>22</v>
      </c>
      <c r="D30" s="18" t="s">
        <v>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8" t="s">
        <v>31</v>
      </c>
      <c r="B31" s="9">
        <v>550.0</v>
      </c>
      <c r="C31" s="10">
        <v>655.0</v>
      </c>
      <c r="D31" s="11">
        <f t="shared" ref="D31:D34" si="7">B31-C31</f>
        <v>-105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8" t="s">
        <v>32</v>
      </c>
      <c r="B32" s="9">
        <v>2500.0</v>
      </c>
      <c r="C32" s="10">
        <v>3000.0</v>
      </c>
      <c r="D32" s="11">
        <f t="shared" si="7"/>
        <v>-500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8" t="s">
        <v>33</v>
      </c>
      <c r="B33" s="9">
        <v>2000.0</v>
      </c>
      <c r="C33" s="10">
        <v>1580.0</v>
      </c>
      <c r="D33" s="10">
        <f t="shared" si="7"/>
        <v>420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8" t="s">
        <v>11</v>
      </c>
      <c r="B34" s="9">
        <v>450.0</v>
      </c>
      <c r="C34" s="10">
        <v>400.0</v>
      </c>
      <c r="D34" s="10">
        <f t="shared" si="7"/>
        <v>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5" t="s">
        <v>34</v>
      </c>
      <c r="B35" s="16">
        <f t="shared" ref="B35:D35" si="8">SUM(B31:B34)</f>
        <v>5500</v>
      </c>
      <c r="C35" s="16">
        <f t="shared" si="8"/>
        <v>5635</v>
      </c>
      <c r="D35" s="16">
        <f t="shared" si="8"/>
        <v>-135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17" t="s">
        <v>35</v>
      </c>
      <c r="B36" s="18" t="s">
        <v>3</v>
      </c>
      <c r="C36" s="18" t="s">
        <v>22</v>
      </c>
      <c r="D36" s="18" t="s">
        <v>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8" t="s">
        <v>36</v>
      </c>
      <c r="B37" s="9">
        <v>4500.0</v>
      </c>
      <c r="C37" s="10">
        <v>4000.0</v>
      </c>
      <c r="D37" s="10">
        <f t="shared" ref="D37:D40" si="9">B37-C37</f>
        <v>500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8" t="s">
        <v>37</v>
      </c>
      <c r="B38" s="9">
        <v>1459.0</v>
      </c>
      <c r="C38" s="10">
        <v>1500.0</v>
      </c>
      <c r="D38" s="11">
        <f t="shared" si="9"/>
        <v>-41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8" t="s">
        <v>38</v>
      </c>
      <c r="B39" s="9">
        <v>1000.0</v>
      </c>
      <c r="C39" s="10">
        <v>1000.0</v>
      </c>
      <c r="D39" s="10">
        <f t="shared" si="9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8" t="s">
        <v>39</v>
      </c>
      <c r="B40" s="9">
        <v>1000.0</v>
      </c>
      <c r="C40" s="10">
        <v>1000.0</v>
      </c>
      <c r="D40" s="11">
        <f t="shared" si="9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15" t="s">
        <v>34</v>
      </c>
      <c r="B41" s="16">
        <f t="shared" ref="B41:D41" si="10">SUM(B37:B40)</f>
        <v>7959</v>
      </c>
      <c r="C41" s="16">
        <f t="shared" si="10"/>
        <v>7500</v>
      </c>
      <c r="D41" s="16">
        <f t="shared" si="10"/>
        <v>459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17" t="s">
        <v>40</v>
      </c>
      <c r="B42" s="18" t="s">
        <v>3</v>
      </c>
      <c r="C42" s="18" t="s">
        <v>4</v>
      </c>
      <c r="D42" s="18" t="s">
        <v>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8" t="s">
        <v>41</v>
      </c>
      <c r="B43" s="9">
        <v>450.0</v>
      </c>
      <c r="C43" s="10">
        <v>460.0</v>
      </c>
      <c r="D43" s="11">
        <f t="shared" ref="D43:D48" si="11">B43-C43</f>
        <v>-10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8" t="s">
        <v>42</v>
      </c>
      <c r="B44" s="9">
        <v>150.0</v>
      </c>
      <c r="C44" s="10">
        <v>155.0</v>
      </c>
      <c r="D44" s="11">
        <f t="shared" si="11"/>
        <v>-5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8" t="s">
        <v>43</v>
      </c>
      <c r="B45" s="9">
        <v>652.0</v>
      </c>
      <c r="C45" s="10">
        <v>650.0</v>
      </c>
      <c r="D45" s="10">
        <f t="shared" si="11"/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8" t="s">
        <v>44</v>
      </c>
      <c r="B46" s="9">
        <v>1000.0</v>
      </c>
      <c r="C46" s="10">
        <v>1050.0</v>
      </c>
      <c r="D46" s="11">
        <f t="shared" si="11"/>
        <v>-50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8" t="s">
        <v>45</v>
      </c>
      <c r="B47" s="9">
        <v>600.0</v>
      </c>
      <c r="C47" s="10">
        <v>650.0</v>
      </c>
      <c r="D47" s="11">
        <f t="shared" si="11"/>
        <v>-50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8" t="s">
        <v>46</v>
      </c>
      <c r="B48" s="9">
        <v>750.0</v>
      </c>
      <c r="C48" s="10">
        <v>699.0</v>
      </c>
      <c r="D48" s="10">
        <f t="shared" si="11"/>
        <v>51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15" t="s">
        <v>34</v>
      </c>
      <c r="B49" s="16">
        <f t="shared" ref="B49:D49" si="12">SUM(B43:B48)</f>
        <v>3602</v>
      </c>
      <c r="C49" s="16">
        <f t="shared" si="12"/>
        <v>3664</v>
      </c>
      <c r="D49" s="16">
        <f t="shared" si="12"/>
        <v>-62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7" t="s">
        <v>47</v>
      </c>
      <c r="B50" s="18" t="s">
        <v>3</v>
      </c>
      <c r="C50" s="18" t="s">
        <v>4</v>
      </c>
      <c r="D50" s="18" t="s">
        <v>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8" t="s">
        <v>48</v>
      </c>
      <c r="B51" s="9">
        <v>7500.0</v>
      </c>
      <c r="C51" s="10">
        <v>7050.0</v>
      </c>
      <c r="D51" s="10">
        <f t="shared" ref="D51:D56" si="13">B51-C51</f>
        <v>450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8" t="s">
        <v>49</v>
      </c>
      <c r="B52" s="9">
        <v>1050.0</v>
      </c>
      <c r="C52" s="10">
        <v>1000.0</v>
      </c>
      <c r="D52" s="10">
        <f t="shared" si="13"/>
        <v>50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8" t="s">
        <v>50</v>
      </c>
      <c r="B53" s="9">
        <v>456.0</v>
      </c>
      <c r="C53" s="10">
        <v>500.0</v>
      </c>
      <c r="D53" s="11">
        <f t="shared" si="13"/>
        <v>-44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8" t="s">
        <v>51</v>
      </c>
      <c r="B54" s="9">
        <v>1500.0</v>
      </c>
      <c r="C54" s="10">
        <v>1550.0</v>
      </c>
      <c r="D54" s="11">
        <f t="shared" si="13"/>
        <v>-50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8" t="s">
        <v>52</v>
      </c>
      <c r="B55" s="9">
        <v>900.0</v>
      </c>
      <c r="C55" s="10">
        <v>850.0</v>
      </c>
      <c r="D55" s="10">
        <f t="shared" si="13"/>
        <v>50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8" t="s">
        <v>53</v>
      </c>
      <c r="B56" s="9">
        <v>1500.0</v>
      </c>
      <c r="C56" s="10">
        <v>1520.0</v>
      </c>
      <c r="D56" s="11">
        <f t="shared" si="13"/>
        <v>-20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6" t="s">
        <v>20</v>
      </c>
      <c r="B57" s="12">
        <f t="shared" ref="B57:D57" si="14">SUM(B51:B56)</f>
        <v>12906</v>
      </c>
      <c r="C57" s="12">
        <f t="shared" si="14"/>
        <v>12470</v>
      </c>
      <c r="D57" s="12">
        <f t="shared" si="14"/>
        <v>436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30.0" customHeight="1">
      <c r="A62" s="3" t="s">
        <v>54</v>
      </c>
      <c r="B62" s="4"/>
      <c r="C62" s="4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75" customHeight="1">
      <c r="A63" s="6" t="s">
        <v>55</v>
      </c>
      <c r="B63" s="7" t="s">
        <v>3</v>
      </c>
      <c r="C63" s="7" t="s">
        <v>4</v>
      </c>
      <c r="D63" s="7" t="s">
        <v>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75" customHeight="1">
      <c r="A64" s="8" t="s">
        <v>1</v>
      </c>
      <c r="B64" s="9">
        <f t="shared" ref="B64:C64" si="15">B11</f>
        <v>65500</v>
      </c>
      <c r="C64" s="10">
        <f t="shared" si="15"/>
        <v>66170</v>
      </c>
      <c r="D64" s="10">
        <f t="shared" ref="D64:D65" si="17">B64-C64</f>
        <v>-670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75" customHeight="1">
      <c r="A65" s="8" t="s">
        <v>13</v>
      </c>
      <c r="B65" s="9">
        <f t="shared" ref="B65:C65" si="16">B57+B49+B41+B35+B29+B20</f>
        <v>35637</v>
      </c>
      <c r="C65" s="10">
        <f t="shared" si="16"/>
        <v>38038</v>
      </c>
      <c r="D65" s="10">
        <f t="shared" si="17"/>
        <v>-2401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75" customHeight="1">
      <c r="A66" s="6" t="s">
        <v>56</v>
      </c>
      <c r="B66" s="12">
        <f t="shared" ref="B66:D66" si="18">B64-B65</f>
        <v>29863</v>
      </c>
      <c r="C66" s="12">
        <f t="shared" si="18"/>
        <v>28132</v>
      </c>
      <c r="D66" s="12">
        <f t="shared" si="18"/>
        <v>1731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30.0" customHeight="1">
      <c r="A69" s="19" t="str">
        <f>IF(C66&gt;0,"We are Profited", "We are in Losses")</f>
        <v>We are Profited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D1"/>
    <mergeCell ref="A13:D13"/>
    <mergeCell ref="A3:D3"/>
    <mergeCell ref="A62:D62"/>
    <mergeCell ref="A69:D69"/>
  </mergeCells>
  <conditionalFormatting sqref="D5:D10">
    <cfRule type="cellIs" dxfId="0" priority="1" operator="lessThan">
      <formula>0</formula>
    </cfRule>
  </conditionalFormatting>
  <conditionalFormatting sqref="D5:D10">
    <cfRule type="cellIs" dxfId="1" priority="2" operator="lessThan">
      <formula>0</formula>
    </cfRule>
  </conditionalFormatting>
  <conditionalFormatting sqref="D15:D19">
    <cfRule type="cellIs" dxfId="0" priority="3" operator="lessThan">
      <formula>0</formula>
    </cfRule>
  </conditionalFormatting>
  <conditionalFormatting sqref="D15:D19">
    <cfRule type="cellIs" dxfId="1" priority="4" operator="lessThan">
      <formula>0</formula>
    </cfRule>
  </conditionalFormatting>
  <conditionalFormatting sqref="D22:D28">
    <cfRule type="cellIs" dxfId="0" priority="5" operator="lessThan">
      <formula>0</formula>
    </cfRule>
  </conditionalFormatting>
  <conditionalFormatting sqref="D31:D34">
    <cfRule type="cellIs" dxfId="2" priority="6" operator="lessThan">
      <formula>0</formula>
    </cfRule>
  </conditionalFormatting>
  <conditionalFormatting sqref="D37:D40">
    <cfRule type="cellIs" dxfId="0" priority="7" operator="lessThan">
      <formula>0</formula>
    </cfRule>
  </conditionalFormatting>
  <conditionalFormatting sqref="D43:D48">
    <cfRule type="cellIs" dxfId="0" priority="8" operator="lessThan">
      <formula>0</formula>
    </cfRule>
  </conditionalFormatting>
  <conditionalFormatting sqref="D51:D56">
    <cfRule type="cellIs" dxfId="0" priority="9" operator="lessThan">
      <formula>0</formula>
    </cfRule>
  </conditionalFormatting>
  <conditionalFormatting sqref="D64:D65">
    <cfRule type="cellIs" dxfId="0" priority="10" operator="lessThan">
      <formula>0</formula>
    </cfRule>
  </conditionalFormatting>
  <printOptions/>
  <pageMargins bottom="0.75" footer="0.0" header="0.0" left="0.7" right="0.7" top="0.75"/>
  <pageSetup orientation="portrait"/>
  <drawing r:id="rId1"/>
</worksheet>
</file>