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<sst xmlns="http://schemas.openxmlformats.org/spreadsheetml/2006/main" count="72" uniqueCount="60">
  <si>
    <t>CORPORATE BUDGET</t>
  </si>
  <si>
    <t>Company Name:</t>
  </si>
  <si>
    <t>Budget  Noted Date:</t>
  </si>
  <si>
    <t>SUMMARY</t>
  </si>
  <si>
    <t>S.NO</t>
  </si>
  <si>
    <t>DESCRIPTION</t>
  </si>
  <si>
    <t>BUDGET</t>
  </si>
  <si>
    <t>ACTUAL</t>
  </si>
  <si>
    <t>VARIANCE</t>
  </si>
  <si>
    <t>PERCENT VARIANCE</t>
  </si>
  <si>
    <t>Total Income</t>
  </si>
  <si>
    <t>Total Expenses</t>
  </si>
  <si>
    <t>FINAL SUMMARY</t>
  </si>
  <si>
    <t>INCOME</t>
  </si>
  <si>
    <t>Profits</t>
  </si>
  <si>
    <t>Product Sales</t>
  </si>
  <si>
    <t>Funds</t>
  </si>
  <si>
    <t>Interest Income</t>
  </si>
  <si>
    <t>Client Shares</t>
  </si>
  <si>
    <t>Affluent Clients</t>
  </si>
  <si>
    <t>Referrals</t>
  </si>
  <si>
    <t>Others</t>
  </si>
  <si>
    <t>TOTAL INCOME</t>
  </si>
  <si>
    <t>EXPENSES</t>
  </si>
  <si>
    <t>Accounting &amp; Legal</t>
  </si>
  <si>
    <t>Depreciation</t>
  </si>
  <si>
    <t>Dues &amp; Subscription</t>
  </si>
  <si>
    <t>Insurance</t>
  </si>
  <si>
    <t>Interest Expense</t>
  </si>
  <si>
    <t>Utilities</t>
  </si>
  <si>
    <t>Travel</t>
  </si>
  <si>
    <t>Phone</t>
  </si>
  <si>
    <t>Digital Marketing</t>
  </si>
  <si>
    <t>Maintenance</t>
  </si>
  <si>
    <t>Payroll Expenses</t>
  </si>
  <si>
    <t>Employee Salaries</t>
  </si>
  <si>
    <t>Non Employee Salaries</t>
  </si>
  <si>
    <t>Contractor Wages</t>
  </si>
  <si>
    <t>Supplies</t>
  </si>
  <si>
    <t>Space Rental</t>
  </si>
  <si>
    <t>Decoration</t>
  </si>
  <si>
    <t>Machinery Rental</t>
  </si>
  <si>
    <t>Equipment</t>
  </si>
  <si>
    <t>Postage</t>
  </si>
  <si>
    <t>Movies</t>
  </si>
  <si>
    <t>Concerts</t>
  </si>
  <si>
    <t>Sporting Events</t>
  </si>
  <si>
    <t>Outdoor Events</t>
  </si>
  <si>
    <t>Airfare</t>
  </si>
  <si>
    <t>Accommodations</t>
  </si>
  <si>
    <t>Food</t>
  </si>
  <si>
    <t>Pet Boarding</t>
  </si>
  <si>
    <t>Rental Car</t>
  </si>
  <si>
    <t>Drinks</t>
  </si>
  <si>
    <t>Health Insurance</t>
  </si>
  <si>
    <t>Life Insurance</t>
  </si>
  <si>
    <t>Gym Membership</t>
  </si>
  <si>
    <t>Doctor’s Appointment</t>
  </si>
  <si>
    <t>Prescriptions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</si>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</sst>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32.0"/>
      <color rgb="FF111111"/>
      <name val="Calibri"/>
    </font>
    <font>
      <b/>
      <sz val="32.0"/>
      <color rgb="FF00CC99"/>
      <name val="Calibri"/>
    </font>
    <font>
      <sz val="11.0"/>
      <color rgb="FF3F3F3F"/>
      <name val="Calibri"/>
    </font>
    <font/>
    <font>
      <b/>
      <sz val="14.0"/>
      <color rgb="FF4472C4"/>
      <name val="Calibri"/>
    </font>
    <font>
      <b/>
      <sz val="12.0"/>
      <color rgb="FF3F3F3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F8F8F8"/>
        <bgColor rgb="FFF8F8F8"/>
      </patternFill>
    </fill>
  </fills>
  <borders count="4">
    <border/>
    <border>
      <left/>
      <right/>
      <top/>
      <bottom/>
    </border>
    <border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2" fontId="2" numFmtId="0" xfId="0" applyAlignment="1" applyBorder="1" applyFill="1" applyFont="1">
      <alignment vertical="center"/>
    </xf>
    <xf borderId="0" fillId="0" fontId="0" numFmtId="0" xfId="0" applyFont="1"/>
    <xf borderId="0" fillId="0" fontId="3" numFmtId="0" xfId="0" applyFont="1"/>
    <xf borderId="0" fillId="0" fontId="3" numFmtId="0" xfId="0" applyAlignment="1" applyFont="1">
      <alignment horizontal="left"/>
    </xf>
    <xf borderId="2" fillId="0" fontId="3" numFmtId="0" xfId="0" applyAlignment="1" applyBorder="1" applyFont="1">
      <alignment horizontal="center"/>
    </xf>
    <xf borderId="2" fillId="0" fontId="4" numFmtId="0" xfId="0" applyBorder="1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 vertical="center"/>
    </xf>
    <xf borderId="3" fillId="0" fontId="3" numFmtId="0" xfId="0" applyBorder="1" applyFont="1"/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vertical="center"/>
    </xf>
    <xf borderId="1" fillId="3" fontId="3" numFmtId="0" xfId="0" applyAlignment="1" applyBorder="1" applyFill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1" fillId="3" fontId="6" numFmtId="0" xfId="0" applyAlignment="1" applyBorder="1" applyFont="1">
      <alignment horizontal="left" vertical="center"/>
    </xf>
    <xf borderId="0" fillId="0" fontId="6" numFmtId="164" xfId="0" applyAlignment="1" applyFont="1" applyNumberFormat="1">
      <alignment horizontal="center" vertical="center"/>
    </xf>
    <xf borderId="0" fillId="0" fontId="6" numFmtId="9" xfId="0" applyAlignment="1" applyFont="1" applyNumberFormat="1">
      <alignment horizontal="center" vertical="center"/>
    </xf>
    <xf borderId="0" fillId="0" fontId="3" numFmtId="10" xfId="0" applyAlignment="1" applyFont="1" applyNumberFormat="1">
      <alignment horizontal="center" vertical="center"/>
    </xf>
    <xf borderId="0" fillId="0" fontId="6" numFmtId="10" xfId="0" applyAlignment="1" applyFont="1" applyNumberFormat="1">
      <alignment horizontal="center" vertical="center"/>
    </xf>
    <xf borderId="0" fillId="0" fontId="6" numFmtId="10" xfId="0" applyAlignment="1" applyFont="1" applyNumberFormat="1">
      <alignment horizontal="center" shrinkToFit="0" vertical="center" wrapText="1"/>
    </xf>
    <xf borderId="1" fillId="3" fontId="3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Sheet1!$C$7</c:f>
            </c:strRef>
          </c:tx>
          <c:spPr>
            <a:solidFill>
              <a:srgbClr val="4472C4"/>
            </a:solidFill>
          </c:spPr>
          <c:cat>
            <c:strRef>
              <c:f>Sheet1!$B$8:$B$10</c:f>
            </c:strRef>
          </c:cat>
          <c:val>
            <c:numRef>
              <c:f>Sheet1!$C$8:$C$10</c:f>
            </c:numRef>
          </c:val>
        </c:ser>
        <c:axId val="410070726"/>
        <c:axId val="1319934791"/>
      </c:barChart>
      <c:lineChart>
        <c:varyColors val="0"/>
        <c:ser>
          <c:idx val="1"/>
          <c:order val="1"/>
          <c:tx>
            <c:strRef>
              <c:f>Sheet1!$D$7</c:f>
            </c:strRef>
          </c:tx>
          <c:spPr>
            <a:ln cmpd="sng" w="28575">
              <a:solidFill>
                <a:srgbClr val="11111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111111"/>
              </a:solidFill>
              <a:ln cmpd="sng">
                <a:solidFill>
                  <a:srgbClr val="111111"/>
                </a:solidFill>
              </a:ln>
            </c:spPr>
          </c:marker>
          <c:cat>
            <c:strRef>
              <c:f>Sheet1!$B$8:$B$10</c:f>
            </c:strRef>
          </c:cat>
          <c:val>
            <c:numRef>
              <c:f>Sheet1!$D$8:$D$10</c:f>
            </c:numRef>
          </c:val>
          <c:smooth val="0"/>
        </c:ser>
        <c:axId val="410070726"/>
        <c:axId val="1319934791"/>
      </c:lineChart>
      <c:catAx>
        <c:axId val="410070726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319934791"/>
      </c:catAx>
      <c:valAx>
        <c:axId val="131993479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410070726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895350</xdr:colOff>
      <xdr:row>61</xdr:row>
      <xdr:rowOff>66675</xdr:rowOff>
    </xdr:from>
    <xdr:ext cx="3648075" cy="22288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26.71"/>
    <col customWidth="1" min="3" max="6" width="14.71"/>
    <col customWidth="1" min="7" max="26" width="8.71"/>
  </cols>
  <sheetData>
    <row r="1" ht="39.75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2.5" customHeight="1">
      <c r="A2" s="3"/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2.5" customHeight="1">
      <c r="A3" s="3"/>
      <c r="B3" s="5" t="s">
        <v>1</v>
      </c>
      <c r="C3" s="6"/>
      <c r="D3" s="7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2.5" customHeight="1">
      <c r="A4" s="3"/>
      <c r="B4" s="5" t="s">
        <v>2</v>
      </c>
      <c r="C4" s="8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3"/>
      <c r="B5" s="9"/>
      <c r="C5" s="10"/>
      <c r="D5" s="10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4.75" customHeight="1">
      <c r="A6" s="11" t="s"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4.5" customHeight="1">
      <c r="A7" s="12" t="s">
        <v>4</v>
      </c>
      <c r="B7" s="13" t="s">
        <v>5</v>
      </c>
      <c r="C7" s="12" t="s">
        <v>6</v>
      </c>
      <c r="D7" s="12" t="s">
        <v>7</v>
      </c>
      <c r="E7" s="14" t="s">
        <v>8</v>
      </c>
      <c r="F7" s="14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0.0" customHeight="1">
      <c r="A8" s="15">
        <v>1.0</v>
      </c>
      <c r="B8" s="16" t="s">
        <v>10</v>
      </c>
      <c r="C8" s="17">
        <f t="shared" ref="C8:D8" si="1">C22</f>
        <v>93300</v>
      </c>
      <c r="D8" s="17">
        <f t="shared" si="1"/>
        <v>96410</v>
      </c>
      <c r="E8" s="17">
        <f t="shared" ref="E8:E9" si="3">C8-D8</f>
        <v>-3110</v>
      </c>
      <c r="F8" s="18">
        <f t="shared" ref="F8:F10" si="4">(D8-C8)/D8</f>
        <v>0.03225806452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.0" customHeight="1">
      <c r="A9" s="15">
        <v>2.0</v>
      </c>
      <c r="B9" s="16" t="s">
        <v>11</v>
      </c>
      <c r="C9" s="17">
        <f t="shared" ref="C9:D9" si="2">C61</f>
        <v>57330</v>
      </c>
      <c r="D9" s="17">
        <f t="shared" si="2"/>
        <v>60070</v>
      </c>
      <c r="E9" s="17">
        <f t="shared" si="3"/>
        <v>-2740</v>
      </c>
      <c r="F9" s="18">
        <f t="shared" si="4"/>
        <v>0.04561345097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0.0" customHeight="1">
      <c r="A10" s="3"/>
      <c r="B10" s="19" t="s">
        <v>12</v>
      </c>
      <c r="C10" s="20">
        <f t="shared" ref="C10:E10" si="5">C8-C9</f>
        <v>35970</v>
      </c>
      <c r="D10" s="20">
        <f t="shared" si="5"/>
        <v>36340</v>
      </c>
      <c r="E10" s="20">
        <f t="shared" si="5"/>
        <v>-370</v>
      </c>
      <c r="F10" s="21">
        <f t="shared" si="4"/>
        <v>0.01018161805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2.5" customHeight="1">
      <c r="A11" s="3"/>
      <c r="B11" s="9"/>
      <c r="C11" s="17"/>
      <c r="D11" s="17"/>
      <c r="E11" s="17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4.75" customHeight="1">
      <c r="A12" s="11" t="s">
        <v>13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4.5" customHeight="1">
      <c r="A13" s="12" t="s">
        <v>4</v>
      </c>
      <c r="B13" s="13" t="s">
        <v>5</v>
      </c>
      <c r="C13" s="12" t="s">
        <v>6</v>
      </c>
      <c r="D13" s="12" t="s">
        <v>7</v>
      </c>
      <c r="E13" s="12" t="s">
        <v>8</v>
      </c>
      <c r="F13" s="14" t="s">
        <v>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0.0" customHeight="1">
      <c r="A14" s="15">
        <v>1.0</v>
      </c>
      <c r="B14" s="16" t="s">
        <v>14</v>
      </c>
      <c r="C14" s="17">
        <v>37800.0</v>
      </c>
      <c r="D14" s="17">
        <v>37950.0</v>
      </c>
      <c r="E14" s="17">
        <f t="shared" ref="E14:E21" si="6">C14-D14</f>
        <v>-150</v>
      </c>
      <c r="F14" s="22">
        <f t="shared" ref="F14:F22" si="7">(D14-C14)/D14</f>
        <v>0.00395256917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0.0" customHeight="1">
      <c r="A15" s="15">
        <v>2.0</v>
      </c>
      <c r="B15" s="16" t="s">
        <v>15</v>
      </c>
      <c r="C15" s="17">
        <v>8500.0</v>
      </c>
      <c r="D15" s="17">
        <v>9000.0</v>
      </c>
      <c r="E15" s="17">
        <f t="shared" si="6"/>
        <v>-500</v>
      </c>
      <c r="F15" s="22">
        <f t="shared" si="7"/>
        <v>0.05555555556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0.0" customHeight="1">
      <c r="A16" s="15">
        <v>3.0</v>
      </c>
      <c r="B16" s="16" t="s">
        <v>16</v>
      </c>
      <c r="C16" s="17">
        <v>7500.0</v>
      </c>
      <c r="D16" s="17">
        <v>8500.0</v>
      </c>
      <c r="E16" s="17">
        <f t="shared" si="6"/>
        <v>-1000</v>
      </c>
      <c r="F16" s="22">
        <f t="shared" si="7"/>
        <v>0.1176470588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0.0" customHeight="1">
      <c r="A17" s="15">
        <v>4.0</v>
      </c>
      <c r="B17" s="16" t="s">
        <v>17</v>
      </c>
      <c r="C17" s="17">
        <v>7300.0</v>
      </c>
      <c r="D17" s="17">
        <v>8275.0</v>
      </c>
      <c r="E17" s="17">
        <f t="shared" si="6"/>
        <v>-975</v>
      </c>
      <c r="F17" s="22">
        <f t="shared" si="7"/>
        <v>0.1178247734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0.0" customHeight="1">
      <c r="A18" s="15">
        <v>5.0</v>
      </c>
      <c r="B18" s="16" t="s">
        <v>18</v>
      </c>
      <c r="C18" s="17">
        <v>8500.0</v>
      </c>
      <c r="D18" s="17">
        <v>8500.0</v>
      </c>
      <c r="E18" s="17">
        <f t="shared" si="6"/>
        <v>0</v>
      </c>
      <c r="F18" s="22">
        <f t="shared" si="7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0.0" customHeight="1">
      <c r="A19" s="15">
        <v>6.0</v>
      </c>
      <c r="B19" s="16" t="s">
        <v>19</v>
      </c>
      <c r="C19" s="17">
        <v>6200.0</v>
      </c>
      <c r="D19" s="17">
        <v>6185.0</v>
      </c>
      <c r="E19" s="17">
        <f t="shared" si="6"/>
        <v>15</v>
      </c>
      <c r="F19" s="22">
        <f t="shared" si="7"/>
        <v>-0.002425222312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0.0" customHeight="1">
      <c r="A20" s="15">
        <v>7.0</v>
      </c>
      <c r="B20" s="16" t="s">
        <v>20</v>
      </c>
      <c r="C20" s="17">
        <v>8500.0</v>
      </c>
      <c r="D20" s="17">
        <v>8800.0</v>
      </c>
      <c r="E20" s="17">
        <f t="shared" si="6"/>
        <v>-300</v>
      </c>
      <c r="F20" s="22">
        <f t="shared" si="7"/>
        <v>0.03409090909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0.0" customHeight="1">
      <c r="A21" s="15">
        <v>8.0</v>
      </c>
      <c r="B21" s="16" t="s">
        <v>21</v>
      </c>
      <c r="C21" s="17">
        <v>9000.0</v>
      </c>
      <c r="D21" s="17">
        <v>9200.0</v>
      </c>
      <c r="E21" s="17">
        <f t="shared" si="6"/>
        <v>-200</v>
      </c>
      <c r="F21" s="22">
        <f t="shared" si="7"/>
        <v>0.02173913043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0.0" customHeight="1">
      <c r="A22" s="3"/>
      <c r="B22" s="19" t="s">
        <v>22</v>
      </c>
      <c r="C22" s="20">
        <f t="shared" ref="C22:E22" si="8">SUM(C14:C21)</f>
        <v>93300</v>
      </c>
      <c r="D22" s="20">
        <f t="shared" si="8"/>
        <v>96410</v>
      </c>
      <c r="E22" s="20">
        <f t="shared" si="8"/>
        <v>-3110</v>
      </c>
      <c r="F22" s="23">
        <f t="shared" si="7"/>
        <v>0.03225806452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3.0" customHeight="1">
      <c r="A23" s="3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75" customHeight="1">
      <c r="A24" s="11" t="s">
        <v>23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4.5" customHeight="1">
      <c r="A25" s="12" t="s">
        <v>4</v>
      </c>
      <c r="B25" s="13" t="s">
        <v>5</v>
      </c>
      <c r="C25" s="12" t="s">
        <v>6</v>
      </c>
      <c r="D25" s="12" t="s">
        <v>7</v>
      </c>
      <c r="E25" s="12" t="s">
        <v>8</v>
      </c>
      <c r="F25" s="24" t="s">
        <v>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30.0" customHeight="1">
      <c r="A26" s="15">
        <v>1.0</v>
      </c>
      <c r="B26" s="16" t="s">
        <v>24</v>
      </c>
      <c r="C26" s="17">
        <v>800.0</v>
      </c>
      <c r="D26" s="17">
        <v>850.0</v>
      </c>
      <c r="E26" s="17">
        <f t="shared" ref="E26:E60" si="9">C26-D26</f>
        <v>-50</v>
      </c>
      <c r="F26" s="22">
        <f t="shared" ref="F26:F60" si="10">(D26-C26)/D26</f>
        <v>0.05882352941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0.0" customHeight="1">
      <c r="A27" s="15">
        <v>2.0</v>
      </c>
      <c r="B27" s="16" t="s">
        <v>25</v>
      </c>
      <c r="C27" s="17">
        <v>500.0</v>
      </c>
      <c r="D27" s="17">
        <v>620.0</v>
      </c>
      <c r="E27" s="17">
        <f t="shared" si="9"/>
        <v>-120</v>
      </c>
      <c r="F27" s="22">
        <f t="shared" si="10"/>
        <v>0.1935483871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0.0" customHeight="1">
      <c r="A28" s="15">
        <v>3.0</v>
      </c>
      <c r="B28" s="16" t="s">
        <v>26</v>
      </c>
      <c r="C28" s="17">
        <v>800.0</v>
      </c>
      <c r="D28" s="17">
        <v>780.0</v>
      </c>
      <c r="E28" s="17">
        <f t="shared" si="9"/>
        <v>20</v>
      </c>
      <c r="F28" s="22">
        <f t="shared" si="10"/>
        <v>-0.02564102564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0.0" customHeight="1">
      <c r="A29" s="15">
        <v>4.0</v>
      </c>
      <c r="B29" s="16" t="s">
        <v>27</v>
      </c>
      <c r="C29" s="17">
        <v>500.0</v>
      </c>
      <c r="D29" s="17">
        <v>500.0</v>
      </c>
      <c r="E29" s="17">
        <f t="shared" si="9"/>
        <v>0</v>
      </c>
      <c r="F29" s="22">
        <f t="shared" si="1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0.0" customHeight="1">
      <c r="A30" s="15">
        <v>5.0</v>
      </c>
      <c r="B30" s="16" t="s">
        <v>28</v>
      </c>
      <c r="C30" s="17">
        <v>1000.0</v>
      </c>
      <c r="D30" s="17">
        <v>1200.0</v>
      </c>
      <c r="E30" s="17">
        <f t="shared" si="9"/>
        <v>-200</v>
      </c>
      <c r="F30" s="22">
        <f t="shared" si="10"/>
        <v>0.1666666667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0.0" customHeight="1">
      <c r="A31" s="15">
        <v>6.0</v>
      </c>
      <c r="B31" s="16" t="s">
        <v>29</v>
      </c>
      <c r="C31" s="17">
        <v>100.0</v>
      </c>
      <c r="D31" s="17">
        <v>110.0</v>
      </c>
      <c r="E31" s="17">
        <f t="shared" si="9"/>
        <v>-10</v>
      </c>
      <c r="F31" s="22">
        <f t="shared" si="10"/>
        <v>0.09090909091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0.0" customHeight="1">
      <c r="A32" s="15">
        <v>7.0</v>
      </c>
      <c r="B32" s="16" t="s">
        <v>30</v>
      </c>
      <c r="C32" s="17">
        <v>500.0</v>
      </c>
      <c r="D32" s="17">
        <v>320.0</v>
      </c>
      <c r="E32" s="17">
        <f t="shared" si="9"/>
        <v>180</v>
      </c>
      <c r="F32" s="22">
        <f t="shared" si="10"/>
        <v>-0.5625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0.0" customHeight="1">
      <c r="A33" s="15">
        <v>8.0</v>
      </c>
      <c r="B33" s="16" t="s">
        <v>31</v>
      </c>
      <c r="C33" s="17">
        <v>200.0</v>
      </c>
      <c r="D33" s="17">
        <v>210.0</v>
      </c>
      <c r="E33" s="17">
        <f t="shared" si="9"/>
        <v>-10</v>
      </c>
      <c r="F33" s="22">
        <f t="shared" si="10"/>
        <v>0.04761904762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0.0" customHeight="1">
      <c r="A34" s="15">
        <v>9.0</v>
      </c>
      <c r="B34" s="16" t="s">
        <v>32</v>
      </c>
      <c r="C34" s="17">
        <v>1000.0</v>
      </c>
      <c r="D34" s="17">
        <v>1050.0</v>
      </c>
      <c r="E34" s="17">
        <f t="shared" si="9"/>
        <v>-50</v>
      </c>
      <c r="F34" s="22">
        <f t="shared" si="10"/>
        <v>0.04761904762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30.0" customHeight="1">
      <c r="A35" s="15">
        <v>10.0</v>
      </c>
      <c r="B35" s="16" t="s">
        <v>33</v>
      </c>
      <c r="C35" s="17">
        <v>200.0</v>
      </c>
      <c r="D35" s="17">
        <v>280.0</v>
      </c>
      <c r="E35" s="17">
        <f t="shared" si="9"/>
        <v>-80</v>
      </c>
      <c r="F35" s="22">
        <f t="shared" si="10"/>
        <v>0.2857142857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0.0" customHeight="1">
      <c r="A36" s="15">
        <v>11.0</v>
      </c>
      <c r="B36" s="25" t="s">
        <v>34</v>
      </c>
      <c r="C36" s="17">
        <v>200.0</v>
      </c>
      <c r="D36" s="17">
        <v>250.0</v>
      </c>
      <c r="E36" s="17">
        <f t="shared" si="9"/>
        <v>-50</v>
      </c>
      <c r="F36" s="22">
        <f t="shared" si="10"/>
        <v>0.2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0.0" customHeight="1">
      <c r="A37" s="15">
        <v>12.0</v>
      </c>
      <c r="B37" s="25" t="s">
        <v>35</v>
      </c>
      <c r="C37" s="17">
        <v>17800.0</v>
      </c>
      <c r="D37" s="17">
        <v>17950.0</v>
      </c>
      <c r="E37" s="17">
        <f t="shared" si="9"/>
        <v>-150</v>
      </c>
      <c r="F37" s="22">
        <f t="shared" si="10"/>
        <v>0.008356545961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0.0" customHeight="1">
      <c r="A38" s="15">
        <v>13.0</v>
      </c>
      <c r="B38" s="25" t="s">
        <v>36</v>
      </c>
      <c r="C38" s="17">
        <v>12000.0</v>
      </c>
      <c r="D38" s="17">
        <v>11500.0</v>
      </c>
      <c r="E38" s="17">
        <f t="shared" si="9"/>
        <v>500</v>
      </c>
      <c r="F38" s="22">
        <f t="shared" si="10"/>
        <v>-0.04347826087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0.0" customHeight="1">
      <c r="A39" s="15">
        <v>14.0</v>
      </c>
      <c r="B39" s="25" t="s">
        <v>37</v>
      </c>
      <c r="C39" s="17">
        <v>5000.0</v>
      </c>
      <c r="D39" s="17">
        <v>6850.0</v>
      </c>
      <c r="E39" s="17">
        <f t="shared" si="9"/>
        <v>-1850</v>
      </c>
      <c r="F39" s="22">
        <f t="shared" si="10"/>
        <v>0.2700729927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30.0" customHeight="1">
      <c r="A40" s="15">
        <v>15.0</v>
      </c>
      <c r="B40" s="25" t="s">
        <v>38</v>
      </c>
      <c r="C40" s="17">
        <v>500.0</v>
      </c>
      <c r="D40" s="17">
        <v>850.0</v>
      </c>
      <c r="E40" s="17">
        <f t="shared" si="9"/>
        <v>-350</v>
      </c>
      <c r="F40" s="22">
        <f t="shared" si="10"/>
        <v>0.4117647059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30.0" customHeight="1">
      <c r="A41" s="15">
        <v>16.0</v>
      </c>
      <c r="B41" s="25" t="s">
        <v>39</v>
      </c>
      <c r="C41" s="17">
        <v>1300.0</v>
      </c>
      <c r="D41" s="17">
        <v>1275.0</v>
      </c>
      <c r="E41" s="17">
        <f t="shared" si="9"/>
        <v>25</v>
      </c>
      <c r="F41" s="22">
        <f t="shared" si="10"/>
        <v>-0.01960784314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0.0" customHeight="1">
      <c r="A42" s="15">
        <v>17.0</v>
      </c>
      <c r="B42" s="25" t="s">
        <v>40</v>
      </c>
      <c r="C42" s="17">
        <v>1500.0</v>
      </c>
      <c r="D42" s="17">
        <v>1500.0</v>
      </c>
      <c r="E42" s="17">
        <f t="shared" si="9"/>
        <v>0</v>
      </c>
      <c r="F42" s="22">
        <f t="shared" si="1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0.0" customHeight="1">
      <c r="A43" s="15">
        <v>18.0</v>
      </c>
      <c r="B43" s="25" t="s">
        <v>41</v>
      </c>
      <c r="C43" s="17">
        <v>1200.0</v>
      </c>
      <c r="D43" s="17">
        <v>1185.0</v>
      </c>
      <c r="E43" s="17">
        <f t="shared" si="9"/>
        <v>15</v>
      </c>
      <c r="F43" s="22">
        <f t="shared" si="10"/>
        <v>-0.01265822785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30.0" customHeight="1">
      <c r="A44" s="15">
        <v>19.0</v>
      </c>
      <c r="B44" s="25" t="s">
        <v>42</v>
      </c>
      <c r="C44" s="17">
        <v>500.0</v>
      </c>
      <c r="D44" s="17">
        <v>850.0</v>
      </c>
      <c r="E44" s="17">
        <f t="shared" si="9"/>
        <v>-350</v>
      </c>
      <c r="F44" s="22">
        <f t="shared" si="10"/>
        <v>0.4117647059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0.0" customHeight="1">
      <c r="A45" s="15">
        <v>20.0</v>
      </c>
      <c r="B45" s="25" t="s">
        <v>43</v>
      </c>
      <c r="C45" s="17">
        <v>500.0</v>
      </c>
      <c r="D45" s="17">
        <v>320.0</v>
      </c>
      <c r="E45" s="17">
        <f t="shared" si="9"/>
        <v>180</v>
      </c>
      <c r="F45" s="22">
        <f t="shared" si="10"/>
        <v>-0.5625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30.0" customHeight="1">
      <c r="A46" s="15">
        <v>21.0</v>
      </c>
      <c r="B46" s="25" t="s">
        <v>44</v>
      </c>
      <c r="C46" s="17">
        <v>600.0</v>
      </c>
      <c r="D46" s="17">
        <v>750.0</v>
      </c>
      <c r="E46" s="17">
        <f t="shared" si="9"/>
        <v>-150</v>
      </c>
      <c r="F46" s="22">
        <f t="shared" si="10"/>
        <v>0.2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30.0" customHeight="1">
      <c r="A47" s="15">
        <v>22.0</v>
      </c>
      <c r="B47" s="25" t="s">
        <v>45</v>
      </c>
      <c r="C47" s="17">
        <v>800.0</v>
      </c>
      <c r="D47" s="17">
        <v>950.0</v>
      </c>
      <c r="E47" s="17">
        <f t="shared" si="9"/>
        <v>-150</v>
      </c>
      <c r="F47" s="22">
        <f t="shared" si="10"/>
        <v>0.1578947368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30.0" customHeight="1">
      <c r="A48" s="15">
        <v>23.0</v>
      </c>
      <c r="B48" s="25" t="s">
        <v>46</v>
      </c>
      <c r="C48" s="17">
        <v>800.0</v>
      </c>
      <c r="D48" s="17">
        <v>900.0</v>
      </c>
      <c r="E48" s="17">
        <f t="shared" si="9"/>
        <v>-100</v>
      </c>
      <c r="F48" s="22">
        <f t="shared" si="10"/>
        <v>0.1111111111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30.0" customHeight="1">
      <c r="A49" s="15">
        <v>24.0</v>
      </c>
      <c r="B49" s="25" t="s">
        <v>47</v>
      </c>
      <c r="C49" s="17">
        <v>650.0</v>
      </c>
      <c r="D49" s="17">
        <v>500.0</v>
      </c>
      <c r="E49" s="17">
        <f t="shared" si="9"/>
        <v>150</v>
      </c>
      <c r="F49" s="22">
        <f t="shared" si="10"/>
        <v>-0.3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0.0" customHeight="1">
      <c r="A50" s="15">
        <v>25.0</v>
      </c>
      <c r="B50" s="25" t="s">
        <v>48</v>
      </c>
      <c r="C50" s="17">
        <v>500.0</v>
      </c>
      <c r="D50" s="17">
        <v>650.0</v>
      </c>
      <c r="E50" s="17">
        <f t="shared" si="9"/>
        <v>-150</v>
      </c>
      <c r="F50" s="22">
        <f t="shared" si="10"/>
        <v>0.2307692308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30.0" customHeight="1">
      <c r="A51" s="15">
        <v>26.0</v>
      </c>
      <c r="B51" s="25" t="s">
        <v>49</v>
      </c>
      <c r="C51" s="17">
        <v>130.0</v>
      </c>
      <c r="D51" s="17">
        <v>125.0</v>
      </c>
      <c r="E51" s="17">
        <f t="shared" si="9"/>
        <v>5</v>
      </c>
      <c r="F51" s="22">
        <f t="shared" si="10"/>
        <v>-0.04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30.0" customHeight="1">
      <c r="A52" s="15">
        <v>27.0</v>
      </c>
      <c r="B52" s="25" t="s">
        <v>50</v>
      </c>
      <c r="C52" s="17">
        <v>150.0</v>
      </c>
      <c r="D52" s="17">
        <v>180.0</v>
      </c>
      <c r="E52" s="17">
        <f t="shared" si="9"/>
        <v>-30</v>
      </c>
      <c r="F52" s="22">
        <f t="shared" si="10"/>
        <v>0.1666666667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30.0" customHeight="1">
      <c r="A53" s="15">
        <v>28.0</v>
      </c>
      <c r="B53" s="25" t="s">
        <v>51</v>
      </c>
      <c r="C53" s="17">
        <v>120.0</v>
      </c>
      <c r="D53" s="17">
        <v>115.0</v>
      </c>
      <c r="E53" s="17">
        <f t="shared" si="9"/>
        <v>5</v>
      </c>
      <c r="F53" s="22">
        <f t="shared" si="10"/>
        <v>-0.04347826087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30.0" customHeight="1">
      <c r="A54" s="15">
        <v>29.0</v>
      </c>
      <c r="B54" s="25" t="s">
        <v>52</v>
      </c>
      <c r="C54" s="17">
        <v>1200.0</v>
      </c>
      <c r="D54" s="17">
        <v>800.0</v>
      </c>
      <c r="E54" s="17">
        <f t="shared" si="9"/>
        <v>400</v>
      </c>
      <c r="F54" s="22">
        <f t="shared" si="10"/>
        <v>-0.5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30.0" customHeight="1">
      <c r="A55" s="15">
        <v>30.0</v>
      </c>
      <c r="B55" s="25" t="s">
        <v>53</v>
      </c>
      <c r="C55" s="17">
        <v>1000.0</v>
      </c>
      <c r="D55" s="17">
        <v>950.0</v>
      </c>
      <c r="E55" s="17">
        <f t="shared" si="9"/>
        <v>50</v>
      </c>
      <c r="F55" s="22">
        <f t="shared" si="10"/>
        <v>-0.05263157895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30.0" customHeight="1">
      <c r="A56" s="15">
        <v>31.0</v>
      </c>
      <c r="B56" s="25" t="s">
        <v>54</v>
      </c>
      <c r="C56" s="17">
        <v>1500.0</v>
      </c>
      <c r="D56" s="17">
        <v>1850.0</v>
      </c>
      <c r="E56" s="17">
        <f t="shared" si="9"/>
        <v>-350</v>
      </c>
      <c r="F56" s="22">
        <f t="shared" si="10"/>
        <v>0.1891891892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30.0" customHeight="1">
      <c r="A57" s="15">
        <v>32.0</v>
      </c>
      <c r="B57" s="25" t="s">
        <v>55</v>
      </c>
      <c r="C57" s="17">
        <v>1300.0</v>
      </c>
      <c r="D57" s="17">
        <v>1275.0</v>
      </c>
      <c r="E57" s="17">
        <f t="shared" si="9"/>
        <v>25</v>
      </c>
      <c r="F57" s="22">
        <f t="shared" si="10"/>
        <v>-0.01960784314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30.0" customHeight="1">
      <c r="A58" s="15">
        <v>33.0</v>
      </c>
      <c r="B58" s="25" t="s">
        <v>56</v>
      </c>
      <c r="C58" s="17">
        <v>600.0</v>
      </c>
      <c r="D58" s="17">
        <v>750.0</v>
      </c>
      <c r="E58" s="17">
        <f t="shared" si="9"/>
        <v>-150</v>
      </c>
      <c r="F58" s="22">
        <f t="shared" si="10"/>
        <v>0.2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30.0" customHeight="1">
      <c r="A59" s="15">
        <v>34.0</v>
      </c>
      <c r="B59" s="25" t="s">
        <v>57</v>
      </c>
      <c r="C59" s="17">
        <v>380.0</v>
      </c>
      <c r="D59" s="17">
        <v>445.0</v>
      </c>
      <c r="E59" s="17">
        <f t="shared" si="9"/>
        <v>-65</v>
      </c>
      <c r="F59" s="22">
        <f t="shared" si="10"/>
        <v>0.1460674157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0.0" customHeight="1">
      <c r="A60" s="15">
        <v>35.0</v>
      </c>
      <c r="B60" s="25" t="s">
        <v>58</v>
      </c>
      <c r="C60" s="17">
        <v>1500.0</v>
      </c>
      <c r="D60" s="17">
        <v>1380.0</v>
      </c>
      <c r="E60" s="17">
        <f t="shared" si="9"/>
        <v>120</v>
      </c>
      <c r="F60" s="22">
        <f t="shared" si="10"/>
        <v>-0.08695652174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30.0" customHeight="1">
      <c r="A61" s="3"/>
      <c r="B61" s="19" t="s">
        <v>59</v>
      </c>
      <c r="C61" s="20">
        <f t="shared" ref="C61:E61" si="11">SUM(C26:C60)</f>
        <v>57330</v>
      </c>
      <c r="D61" s="20">
        <f t="shared" si="11"/>
        <v>60070</v>
      </c>
      <c r="E61" s="20">
        <f t="shared" si="11"/>
        <v>-2740</v>
      </c>
      <c r="F61" s="23">
        <f>(D61-C61)/E61</f>
        <v>-1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:E1"/>
    <mergeCell ref="A24:F24"/>
    <mergeCell ref="A6:F6"/>
    <mergeCell ref="A12:F12"/>
    <mergeCell ref="C3:D3"/>
    <mergeCell ref="C4:D4"/>
  </mergeCells>
  <printOptions/>
  <pageMargins bottom="0.75" footer="0.0" header="0.0" left="0.7" right="0.7" top="0.75"/>
  <pageSetup orientation="portrait"/>
  <drawing r:id="rId1"/>
</worksheet>
</file>