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<sst xmlns="http://schemas.openxmlformats.org/spreadsheetml/2006/main" count="60" uniqueCount="48">
  <si>
    <t>COMPANY BUDGET</t>
  </si>
  <si>
    <t>Company Name:</t>
  </si>
  <si>
    <t>Company Branch:</t>
  </si>
  <si>
    <t>CIN:</t>
  </si>
  <si>
    <t>Register No:</t>
  </si>
  <si>
    <t>Budgeted Date:</t>
  </si>
  <si>
    <t>SUMMARY</t>
  </si>
  <si>
    <t>ESTIMATED</t>
  </si>
  <si>
    <t>ACTUAL</t>
  </si>
  <si>
    <t>DIFFERENCE</t>
  </si>
  <si>
    <t>INCOME</t>
  </si>
  <si>
    <t>TOTAL EXPENDITURE</t>
  </si>
  <si>
    <t>BALANCE</t>
  </si>
  <si>
    <t>PERCENTAGE OF PROFIT</t>
  </si>
  <si>
    <t>Company Sales</t>
  </si>
  <si>
    <t>Dividend</t>
  </si>
  <si>
    <t>Consulting Fees</t>
  </si>
  <si>
    <t>Others</t>
  </si>
  <si>
    <t>TOTAL</t>
  </si>
  <si>
    <t>OPERATING EXPENSES</t>
  </si>
  <si>
    <t>PROJECTION</t>
  </si>
  <si>
    <t xml:space="preserve">Salaries </t>
  </si>
  <si>
    <t>Travel Expense</t>
  </si>
  <si>
    <t>Insurance</t>
  </si>
  <si>
    <t>Rent</t>
  </si>
  <si>
    <t>Loans</t>
  </si>
  <si>
    <t>Events/Parties</t>
  </si>
  <si>
    <t>Accounting &amp; Legal</t>
  </si>
  <si>
    <t>Maintenance &amp; Repairs</t>
  </si>
  <si>
    <t>Dividend Interest</t>
  </si>
  <si>
    <t>Taxes</t>
  </si>
  <si>
    <t>Research &amp; Development</t>
  </si>
  <si>
    <t xml:space="preserve">Workers Compensation </t>
  </si>
  <si>
    <t>Employee Health Insurance</t>
  </si>
  <si>
    <t>Employee Utilities</t>
  </si>
  <si>
    <t>Internet</t>
  </si>
  <si>
    <t>Electric Bill</t>
  </si>
  <si>
    <t>PayRoll Taxes</t>
  </si>
  <si>
    <t>MARKETING EXPENSES</t>
  </si>
  <si>
    <t>Web Hosting</t>
  </si>
  <si>
    <t>Online Advertisments</t>
  </si>
  <si>
    <t>Campaigns</t>
  </si>
  <si>
    <t>Sales Person Commission</t>
  </si>
  <si>
    <t>Business Cards</t>
  </si>
  <si>
    <t>Social Media</t>
  </si>
  <si>
    <t>Print Advertising</t>
  </si>
  <si>
    <t>Promotions</t>
  </si>
  <si>
    <t>Marketing Fee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</si>
</sst>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1.0"/>
      <color rgb="FF000000"/>
      <name val="Calibri"/>
    </font>
    <font>
      <b/>
      <sz val="30.0"/>
      <color rgb="FF33CCCC"/>
      <name val="Open Sans"/>
    </font>
    <font>
      <sz val="11.0"/>
      <color rgb="FF000000"/>
      <name val="Open Sans"/>
    </font>
    <font>
      <b/>
      <sz val="11.0"/>
      <color rgb="FF000000"/>
      <name val="Open Sans"/>
    </font>
    <font>
      <b/>
      <sz val="12.0"/>
      <color rgb="FFFFFFFF"/>
      <name val="Open Sans"/>
    </font>
    <font>
      <b/>
      <sz val="11.0"/>
      <color rgb="FFFFFFFF"/>
      <name val="Open Sans"/>
    </font>
  </fonts>
  <fills count="3">
    <fill>
      <patternFill patternType="none"/>
    </fill>
    <fill>
      <patternFill patternType="lightGray"/>
    </fill>
    <fill>
      <patternFill patternType="solid">
        <fgColor rgb="FF33CCCC"/>
        <bgColor rgb="FF33CCCC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2" numFmtId="0" xfId="0" applyAlignment="1" applyFont="1">
      <alignment horizontal="left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left"/>
    </xf>
    <xf borderId="0" fillId="0" fontId="3" numFmtId="0" xfId="0" applyAlignment="1" applyFont="1">
      <alignment horizontal="center"/>
    </xf>
    <xf borderId="0" fillId="0" fontId="3" numFmtId="0" xfId="0" applyFont="1"/>
    <xf borderId="1" fillId="2" fontId="4" numFmtId="0" xfId="0" applyAlignment="1" applyBorder="1" applyFill="1" applyFont="1">
      <alignment horizontal="left" vertical="center"/>
    </xf>
    <xf borderId="1" fillId="2" fontId="4" numFmtId="164" xfId="0" applyAlignment="1" applyBorder="1" applyFont="1" applyNumberFormat="1">
      <alignment horizontal="center" vertical="center"/>
    </xf>
    <xf borderId="0" fillId="0" fontId="2" numFmtId="0" xfId="0" applyAlignment="1" applyFont="1">
      <alignment horizontal="left" vertical="center"/>
    </xf>
    <xf borderId="0" fillId="0" fontId="2" numFmtId="164" xfId="0" applyAlignment="1" applyFont="1" applyNumberFormat="1">
      <alignment horizontal="center" vertical="center"/>
    </xf>
    <xf borderId="1" fillId="2" fontId="4" numFmtId="10" xfId="0" applyAlignment="1" applyBorder="1" applyFont="1" applyNumberFormat="1">
      <alignment horizontal="center" vertical="center"/>
    </xf>
    <xf borderId="1" fillId="2" fontId="4" numFmtId="0" xfId="0" applyAlignment="1" applyBorder="1" applyFont="1">
      <alignment horizontal="center" vertical="center"/>
    </xf>
    <xf borderId="1" fillId="2" fontId="5" numFmtId="0" xfId="0" applyAlignment="1" applyBorder="1" applyFont="1">
      <alignment horizontal="center" vertical="center"/>
    </xf>
    <xf borderId="0" fillId="0" fontId="2" numFmtId="0" xfId="0" applyAlignment="1" applyFont="1">
      <alignment horizontal="left" shrinkToFit="0" vertical="center" wrapText="1"/>
    </xf>
    <xf borderId="0" fillId="0" fontId="2" numFmtId="164" xfId="0" applyAlignment="1" applyFont="1" applyNumberForma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lineChart>
        <c:ser>
          <c:idx val="0"/>
          <c:order val="0"/>
          <c:spPr>
            <a:ln cmpd="sng" w="28575">
              <a:solidFill>
                <a:srgbClr val="0099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9999"/>
              </a:solidFill>
              <a:ln cmpd="sng">
                <a:solidFill>
                  <a:srgbClr val="009999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Sheet1!$A$10:$A$13</c:f>
            </c:strRef>
          </c:cat>
          <c:val>
            <c:numRef>
              <c:f>Sheet1!$B$10:$B$13</c:f>
            </c:numRef>
          </c:val>
          <c:smooth val="0"/>
        </c:ser>
        <c:ser>
          <c:idx val="1"/>
          <c:order val="1"/>
          <c:spPr>
            <a:ln cmpd="sng" w="28575">
              <a:solidFill>
                <a:srgbClr val="33CCCC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CCCC"/>
              </a:solidFill>
              <a:ln cmpd="sng">
                <a:solidFill>
                  <a:srgbClr val="33CCCC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Sheet1!$A$10:$A$13</c:f>
            </c:strRef>
          </c:cat>
          <c:val>
            <c:numRef>
              <c:f>Sheet1!$C$10:$C$13</c:f>
            </c:numRef>
          </c:val>
          <c:smooth val="0"/>
        </c:ser>
        <c:axId val="1628956171"/>
        <c:axId val="1837045124"/>
      </c:lineChart>
      <c:catAx>
        <c:axId val="1628956171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837045124"/>
      </c:catAx>
      <c:valAx>
        <c:axId val="1837045124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628956171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409575</xdr:colOff>
      <xdr:row>58</xdr:row>
      <xdr:rowOff>85725</xdr:rowOff>
    </xdr:from>
    <xdr:ext cx="5467350" cy="31432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5.71"/>
    <col customWidth="1" min="2" max="2" width="22.43"/>
    <col customWidth="1" min="3" max="3" width="21.29"/>
    <col customWidth="1" min="4" max="4" width="19.71"/>
    <col customWidth="1" min="5" max="6" width="9.14"/>
    <col customWidth="1" min="7" max="26" width="8.71"/>
  </cols>
  <sheetData>
    <row r="1" ht="49.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.75" customHeight="1">
      <c r="A3" s="3" t="s">
        <v>1</v>
      </c>
      <c r="B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4.75" customHeight="1">
      <c r="A4" s="3" t="s">
        <v>2</v>
      </c>
      <c r="B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75" customHeight="1">
      <c r="A5" s="3" t="s">
        <v>3</v>
      </c>
      <c r="B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75" customHeight="1">
      <c r="A6" s="3" t="s">
        <v>4</v>
      </c>
      <c r="B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75" customHeight="1">
      <c r="A7" s="5" t="s">
        <v>5</v>
      </c>
      <c r="B7" s="6"/>
      <c r="D7" s="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75" customHeight="1">
      <c r="A8" s="5"/>
      <c r="B8" s="7"/>
      <c r="C8" s="5"/>
      <c r="D8" s="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75" customHeight="1">
      <c r="A9" s="8" t="s">
        <v>6</v>
      </c>
      <c r="B9" s="9" t="s">
        <v>7</v>
      </c>
      <c r="C9" s="9" t="s">
        <v>8</v>
      </c>
      <c r="D9" s="9" t="s">
        <v>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75" customHeight="1">
      <c r="A10" s="10" t="s">
        <v>10</v>
      </c>
      <c r="B10" s="11">
        <f t="shared" ref="B10:C10" si="1">B20</f>
        <v>63100</v>
      </c>
      <c r="C10" s="11">
        <f t="shared" si="1"/>
        <v>68400</v>
      </c>
      <c r="D10" s="11">
        <f t="shared" ref="D10:D11" si="3">B10-C10</f>
        <v>-5300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75" customHeight="1">
      <c r="A11" s="10" t="s">
        <v>11</v>
      </c>
      <c r="B11" s="11">
        <f t="shared" ref="B11:C11" si="2">B41+B53</f>
        <v>33970</v>
      </c>
      <c r="C11" s="11">
        <f t="shared" si="2"/>
        <v>36700</v>
      </c>
      <c r="D11" s="11">
        <f t="shared" si="3"/>
        <v>-2730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75" customHeight="1">
      <c r="A12" s="10" t="s">
        <v>12</v>
      </c>
      <c r="B12" s="11">
        <f t="shared" ref="B12:D12" si="4">B10-B11</f>
        <v>29130</v>
      </c>
      <c r="C12" s="11">
        <f t="shared" si="4"/>
        <v>31700</v>
      </c>
      <c r="D12" s="11">
        <f t="shared" si="4"/>
        <v>-2570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4.75" customHeight="1">
      <c r="A13" s="8" t="s">
        <v>13</v>
      </c>
      <c r="B13" s="12">
        <f t="shared" ref="B13:D13" si="5">B12/B11</f>
        <v>0.8575213424</v>
      </c>
      <c r="C13" s="12">
        <f t="shared" si="5"/>
        <v>0.863760218</v>
      </c>
      <c r="D13" s="12">
        <f t="shared" si="5"/>
        <v>0.9413919414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75" customHeight="1">
      <c r="A15" s="8" t="s">
        <v>10</v>
      </c>
      <c r="B15" s="9" t="s">
        <v>7</v>
      </c>
      <c r="C15" s="9" t="s">
        <v>8</v>
      </c>
      <c r="D15" s="9" t="s">
        <v>9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75" customHeight="1">
      <c r="A16" s="10" t="s">
        <v>14</v>
      </c>
      <c r="B16" s="11">
        <v>60000.0</v>
      </c>
      <c r="C16" s="11">
        <v>65200.0</v>
      </c>
      <c r="D16" s="11">
        <f t="shared" ref="D16:D19" si="6">B16-C16</f>
        <v>-5200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75" customHeight="1">
      <c r="A17" s="10" t="s">
        <v>15</v>
      </c>
      <c r="B17" s="11">
        <v>1600.0</v>
      </c>
      <c r="C17" s="11">
        <v>1600.0</v>
      </c>
      <c r="D17" s="11">
        <f t="shared" si="6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75" customHeight="1">
      <c r="A18" s="10" t="s">
        <v>16</v>
      </c>
      <c r="B18" s="11">
        <v>1000.0</v>
      </c>
      <c r="C18" s="11">
        <v>800.0</v>
      </c>
      <c r="D18" s="11">
        <f t="shared" si="6"/>
        <v>200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75" customHeight="1">
      <c r="A19" s="10" t="s">
        <v>17</v>
      </c>
      <c r="B19" s="11">
        <v>500.0</v>
      </c>
      <c r="C19" s="11">
        <v>800.0</v>
      </c>
      <c r="D19" s="11">
        <f t="shared" si="6"/>
        <v>-300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75" customHeight="1">
      <c r="A20" s="8" t="s">
        <v>18</v>
      </c>
      <c r="B20" s="9">
        <f t="shared" ref="B20:D20" si="7">SUM(B16:B19)</f>
        <v>63100</v>
      </c>
      <c r="C20" s="9">
        <f t="shared" si="7"/>
        <v>68400</v>
      </c>
      <c r="D20" s="9">
        <f t="shared" si="7"/>
        <v>-5300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75" customHeight="1">
      <c r="A22" s="8" t="s">
        <v>19</v>
      </c>
      <c r="B22" s="13" t="s">
        <v>20</v>
      </c>
      <c r="C22" s="13" t="s">
        <v>8</v>
      </c>
      <c r="D22" s="14" t="s">
        <v>9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75" customHeight="1">
      <c r="A23" s="10" t="s">
        <v>21</v>
      </c>
      <c r="B23" s="11">
        <v>5000.0</v>
      </c>
      <c r="C23" s="11">
        <v>4860.0</v>
      </c>
      <c r="D23" s="11">
        <f t="shared" ref="D23:D40" si="8">B23-C23</f>
        <v>140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75" customHeight="1">
      <c r="A24" s="10" t="s">
        <v>22</v>
      </c>
      <c r="B24" s="11">
        <v>500.0</v>
      </c>
      <c r="C24" s="11">
        <v>480.0</v>
      </c>
      <c r="D24" s="11">
        <f t="shared" si="8"/>
        <v>20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75" customHeight="1">
      <c r="A25" s="10" t="s">
        <v>23</v>
      </c>
      <c r="B25" s="11">
        <v>500.0</v>
      </c>
      <c r="C25" s="11">
        <v>460.0</v>
      </c>
      <c r="D25" s="11">
        <f t="shared" si="8"/>
        <v>40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75" customHeight="1">
      <c r="A26" s="10" t="s">
        <v>24</v>
      </c>
      <c r="B26" s="11">
        <v>200.0</v>
      </c>
      <c r="C26" s="11">
        <v>220.0</v>
      </c>
      <c r="D26" s="11">
        <f t="shared" si="8"/>
        <v>-20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75" customHeight="1">
      <c r="A27" s="10" t="s">
        <v>25</v>
      </c>
      <c r="B27" s="11">
        <v>5000.0</v>
      </c>
      <c r="C27" s="11">
        <v>4860.0</v>
      </c>
      <c r="D27" s="11">
        <f t="shared" si="8"/>
        <v>140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75" customHeight="1">
      <c r="A28" s="10" t="s">
        <v>26</v>
      </c>
      <c r="B28" s="11">
        <v>200.0</v>
      </c>
      <c r="C28" s="11">
        <v>180.0</v>
      </c>
      <c r="D28" s="11">
        <f t="shared" si="8"/>
        <v>20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75" customHeight="1">
      <c r="A29" s="15" t="s">
        <v>27</v>
      </c>
      <c r="B29" s="11">
        <v>1000.0</v>
      </c>
      <c r="C29" s="11">
        <v>1600.0</v>
      </c>
      <c r="D29" s="11">
        <f t="shared" si="8"/>
        <v>-600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75" customHeight="1">
      <c r="A30" s="15" t="s">
        <v>28</v>
      </c>
      <c r="B30" s="11">
        <v>120.0</v>
      </c>
      <c r="C30" s="11">
        <v>150.0</v>
      </c>
      <c r="D30" s="11">
        <f t="shared" si="8"/>
        <v>-30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75" customHeight="1">
      <c r="A31" s="15" t="s">
        <v>29</v>
      </c>
      <c r="B31" s="11">
        <v>5000.0</v>
      </c>
      <c r="C31" s="11">
        <v>4860.0</v>
      </c>
      <c r="D31" s="11">
        <f t="shared" si="8"/>
        <v>140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75" customHeight="1">
      <c r="A32" s="15" t="s">
        <v>30</v>
      </c>
      <c r="B32" s="11">
        <v>50.0</v>
      </c>
      <c r="C32" s="11">
        <v>60.0</v>
      </c>
      <c r="D32" s="11">
        <f t="shared" si="8"/>
        <v>-10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75" customHeight="1">
      <c r="A33" s="15" t="s">
        <v>31</v>
      </c>
      <c r="B33" s="11">
        <v>500.0</v>
      </c>
      <c r="C33" s="11">
        <v>480.0</v>
      </c>
      <c r="D33" s="11">
        <f t="shared" si="8"/>
        <v>20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75" customHeight="1">
      <c r="A34" s="15" t="s">
        <v>32</v>
      </c>
      <c r="B34" s="11">
        <v>750.0</v>
      </c>
      <c r="C34" s="11">
        <v>600.0</v>
      </c>
      <c r="D34" s="11">
        <f t="shared" si="8"/>
        <v>150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75" customHeight="1">
      <c r="A35" s="15" t="s">
        <v>33</v>
      </c>
      <c r="B35" s="11">
        <v>200.0</v>
      </c>
      <c r="C35" s="11">
        <v>280.0</v>
      </c>
      <c r="D35" s="11">
        <f t="shared" si="8"/>
        <v>-80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75" customHeight="1">
      <c r="A36" s="15" t="s">
        <v>34</v>
      </c>
      <c r="B36" s="11">
        <v>300.0</v>
      </c>
      <c r="C36" s="11">
        <v>320.0</v>
      </c>
      <c r="D36" s="11">
        <f t="shared" si="8"/>
        <v>-20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75" customHeight="1">
      <c r="A37" s="16" t="s">
        <v>35</v>
      </c>
      <c r="B37" s="11">
        <v>500.0</v>
      </c>
      <c r="C37" s="11">
        <v>750.0</v>
      </c>
      <c r="D37" s="11">
        <f t="shared" si="8"/>
        <v>-250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75" customHeight="1">
      <c r="A38" s="16" t="s">
        <v>36</v>
      </c>
      <c r="B38" s="11">
        <v>200.0</v>
      </c>
      <c r="C38" s="11">
        <v>280.0</v>
      </c>
      <c r="D38" s="11">
        <f t="shared" si="8"/>
        <v>-80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75" customHeight="1">
      <c r="A39" s="10" t="s">
        <v>37</v>
      </c>
      <c r="B39" s="11">
        <v>150.0</v>
      </c>
      <c r="C39" s="11">
        <v>120.0</v>
      </c>
      <c r="D39" s="11">
        <f t="shared" si="8"/>
        <v>30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75" customHeight="1">
      <c r="A40" s="16" t="s">
        <v>17</v>
      </c>
      <c r="B40" s="11">
        <v>100.0</v>
      </c>
      <c r="C40" s="11">
        <v>120.0</v>
      </c>
      <c r="D40" s="11">
        <f t="shared" si="8"/>
        <v>-20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75" customHeight="1">
      <c r="A41" s="8" t="s">
        <v>18</v>
      </c>
      <c r="B41" s="9">
        <f t="shared" ref="B41:D41" si="9">SUM(B23:B40)</f>
        <v>20270</v>
      </c>
      <c r="C41" s="9">
        <f t="shared" si="9"/>
        <v>20680</v>
      </c>
      <c r="D41" s="9">
        <f t="shared" si="9"/>
        <v>-410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4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75" customHeight="1">
      <c r="A43" s="8" t="s">
        <v>38</v>
      </c>
      <c r="B43" s="9" t="s">
        <v>20</v>
      </c>
      <c r="C43" s="9" t="s">
        <v>8</v>
      </c>
      <c r="D43" s="9" t="s">
        <v>9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75" customHeight="1">
      <c r="A44" s="10" t="s">
        <v>39</v>
      </c>
      <c r="B44" s="11">
        <v>1200.0</v>
      </c>
      <c r="C44" s="11">
        <v>1500.0</v>
      </c>
      <c r="D44" s="11">
        <f t="shared" ref="D44:D52" si="10">B44-C44</f>
        <v>-300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75" customHeight="1">
      <c r="A45" s="10" t="s">
        <v>40</v>
      </c>
      <c r="B45" s="11">
        <v>1500.0</v>
      </c>
      <c r="C45" s="11">
        <v>1800.0</v>
      </c>
      <c r="D45" s="11">
        <f t="shared" si="10"/>
        <v>-300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75" customHeight="1">
      <c r="A46" s="10" t="s">
        <v>41</v>
      </c>
      <c r="B46" s="11">
        <v>1600.0</v>
      </c>
      <c r="C46" s="11">
        <v>1600.0</v>
      </c>
      <c r="D46" s="11">
        <f t="shared" si="10"/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4.75" customHeight="1">
      <c r="A47" s="10" t="s">
        <v>42</v>
      </c>
      <c r="B47" s="11">
        <v>1600.0</v>
      </c>
      <c r="C47" s="11">
        <v>1520.0</v>
      </c>
      <c r="D47" s="11">
        <f t="shared" si="10"/>
        <v>80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4.75" customHeight="1">
      <c r="A48" s="10" t="s">
        <v>43</v>
      </c>
      <c r="B48" s="11">
        <v>1600.0</v>
      </c>
      <c r="C48" s="11">
        <v>1800.0</v>
      </c>
      <c r="D48" s="11">
        <f t="shared" si="10"/>
        <v>-200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4.75" customHeight="1">
      <c r="A49" s="10" t="s">
        <v>44</v>
      </c>
      <c r="B49" s="11">
        <v>2000.0</v>
      </c>
      <c r="C49" s="11">
        <v>2800.0</v>
      </c>
      <c r="D49" s="11">
        <f t="shared" si="10"/>
        <v>-800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4.75" customHeight="1">
      <c r="A50" s="10" t="s">
        <v>45</v>
      </c>
      <c r="B50" s="11">
        <v>1600.0</v>
      </c>
      <c r="C50" s="11">
        <v>2300.0</v>
      </c>
      <c r="D50" s="11">
        <f t="shared" si="10"/>
        <v>-700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4.75" customHeight="1">
      <c r="A51" s="10" t="s">
        <v>46</v>
      </c>
      <c r="B51" s="11">
        <v>1000.0</v>
      </c>
      <c r="C51" s="11">
        <v>1200.0</v>
      </c>
      <c r="D51" s="11">
        <f t="shared" si="10"/>
        <v>-200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75" customHeight="1">
      <c r="A52" s="10" t="s">
        <v>47</v>
      </c>
      <c r="B52" s="11">
        <v>1600.0</v>
      </c>
      <c r="C52" s="11">
        <v>1500.0</v>
      </c>
      <c r="D52" s="11">
        <f t="shared" si="10"/>
        <v>100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4.75" customHeight="1">
      <c r="A53" s="8" t="s">
        <v>18</v>
      </c>
      <c r="B53" s="9">
        <f t="shared" ref="B53:D53" si="11">SUM(B44:B52)</f>
        <v>13700</v>
      </c>
      <c r="C53" s="9">
        <f t="shared" si="11"/>
        <v>16020</v>
      </c>
      <c r="D53" s="9">
        <f t="shared" si="11"/>
        <v>-2320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4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6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">
    <mergeCell ref="B7:C7"/>
    <mergeCell ref="A1:D1"/>
    <mergeCell ref="B3:C3"/>
    <mergeCell ref="B4:C4"/>
    <mergeCell ref="B5:C5"/>
    <mergeCell ref="B6:C6"/>
  </mergeCells>
  <printOptions/>
  <pageMargins bottom="0.75" footer="0.0" header="0.0" left="0.625" right="0.6145833333333334" top="0.75"/>
  <pageSetup orientation="portrait"/>
  <drawing r:id="rId1"/>
</worksheet>
</file>