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 1" sheetId="1" r:id="rId3"/>
    <sheet state="visible" name="Week 2" sheetId="2" r:id="rId4"/>
    <sheet state="visible" name="Comparition" sheetId="3" r:id="rId5"/>
  </sheets>
  <definedNames/>
  <calcPr/>
</workbook>
</file>

<file path=xl/sharedStrings.xml><?xml version="1.0" encoding="utf-8"?>
<sst xmlns="http://schemas.openxmlformats.org/spreadsheetml/2006/main" count="106" uniqueCount="47">
  <si>
    <t>BI-WEEKLY BUDGET</t>
  </si>
  <si>
    <t>Income List</t>
  </si>
  <si>
    <t>Company Name:</t>
  </si>
  <si>
    <t>Budget</t>
  </si>
  <si>
    <t xml:space="preserve">Actual </t>
  </si>
  <si>
    <t>Variance</t>
  </si>
  <si>
    <t>Over Budget</t>
  </si>
  <si>
    <t>Under Budget</t>
  </si>
  <si>
    <t>Business Income</t>
  </si>
  <si>
    <t>Company Branch:</t>
  </si>
  <si>
    <t>Budget Date:</t>
  </si>
  <si>
    <t>Investors Amt</t>
  </si>
  <si>
    <t xml:space="preserve">Funds/Sponsor </t>
  </si>
  <si>
    <t>Interest</t>
  </si>
  <si>
    <t>Total Income</t>
  </si>
  <si>
    <t>Expenses  List</t>
  </si>
  <si>
    <t>Salary For Senior Managers</t>
  </si>
  <si>
    <t>Salary For Junior Managers</t>
  </si>
  <si>
    <t>Salary For Supervisors</t>
  </si>
  <si>
    <t>Salary For Executive</t>
  </si>
  <si>
    <t>Non-Worker wages</t>
  </si>
  <si>
    <t>Operating Expense</t>
  </si>
  <si>
    <t>Advertising</t>
  </si>
  <si>
    <t>Marketing</t>
  </si>
  <si>
    <t>Accounting &amp; Legal</t>
  </si>
  <si>
    <t>Maintenance &amp; Repairs</t>
  </si>
  <si>
    <t>Shares</t>
  </si>
  <si>
    <t>Taxes</t>
  </si>
  <si>
    <t xml:space="preserve">Travel </t>
  </si>
  <si>
    <t>Research &amp; Development</t>
  </si>
  <si>
    <t>Web Hosting and Domain</t>
  </si>
  <si>
    <t>Part time Employees</t>
  </si>
  <si>
    <t xml:space="preserve">Workers Compensation </t>
  </si>
  <si>
    <t>Employee Health Insurance</t>
  </si>
  <si>
    <t>Contractor</t>
  </si>
  <si>
    <t>Employee Utilities</t>
  </si>
  <si>
    <t>Parties</t>
  </si>
  <si>
    <t>Stationary</t>
  </si>
  <si>
    <t>Power</t>
  </si>
  <si>
    <t>Others</t>
  </si>
  <si>
    <t xml:space="preserve">Total Expenses </t>
  </si>
  <si>
    <t>Income</t>
  </si>
  <si>
    <t>Week 1 Income</t>
  </si>
  <si>
    <t>Week 2 Income</t>
  </si>
  <si>
    <t>Expenses</t>
  </si>
  <si>
    <t>Week 1 Expenses</t>
  </si>
  <si>
    <t>Week 2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</si>
</sst>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1.0"/>
      <color rgb="FF000000"/>
      <name val="Calibri"/>
    </font>
    <font>
      <b/>
      <sz val="28.0"/>
      <color rgb="FF2F5496"/>
      <name val="Calibri"/>
    </font>
    <font>
      <b/>
      <sz val="14.0"/>
      <color rgb="FFFFFFFF"/>
      <name val="Calibri"/>
    </font>
    <font/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2F5496"/>
        <bgColor rgb="FF2F5496"/>
      </patternFill>
    </fill>
    <fill>
      <patternFill patternType="solid">
        <fgColor rgb="FFF8F8F8"/>
        <bgColor rgb="FFF8F8F8"/>
      </patternFill>
    </fill>
  </fills>
  <borders count="4">
    <border/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top style="thin">
        <color rgb="FFDDDDDD"/>
      </top>
    </border>
    <border>
      <top style="thin">
        <color rgb="FFDDDDDD"/>
      </top>
      <bottom style="thin">
        <color rgb="FFDDDDDD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0" numFmtId="0" xfId="0" applyFont="1"/>
    <xf borderId="1" fillId="2" fontId="2" numFmtId="0" xfId="0" applyAlignment="1" applyBorder="1" applyFill="1" applyFont="1">
      <alignment horizontal="left" shrinkToFit="0" vertical="center" wrapText="1"/>
    </xf>
    <xf borderId="0" fillId="0" fontId="0" numFmtId="0" xfId="0" applyAlignment="1" applyFont="1">
      <alignment horizontal="left"/>
    </xf>
    <xf borderId="1" fillId="2" fontId="2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/>
    </xf>
    <xf borderId="1" fillId="0" fontId="0" numFmtId="0" xfId="0" applyAlignment="1" applyBorder="1" applyFont="1">
      <alignment horizontal="left" shrinkToFit="0" vertical="center" wrapText="1"/>
    </xf>
    <xf borderId="2" fillId="0" fontId="0" numFmtId="0" xfId="0" applyAlignment="1" applyBorder="1" applyFont="1">
      <alignment horizontal="center"/>
    </xf>
    <xf borderId="1" fillId="0" fontId="0" numFmtId="164" xfId="0" applyAlignment="1" applyBorder="1" applyFont="1" applyNumberFormat="1">
      <alignment horizontal="center" vertical="center"/>
    </xf>
    <xf borderId="2" fillId="0" fontId="3" numFmtId="0" xfId="0" applyBorder="1" applyFont="1"/>
    <xf borderId="1" fillId="3" fontId="0" numFmtId="164" xfId="0" applyAlignment="1" applyBorder="1" applyFill="1" applyFont="1" applyNumberFormat="1">
      <alignment horizontal="center" vertical="center"/>
    </xf>
    <xf borderId="3" fillId="0" fontId="0" numFmtId="0" xfId="0" applyAlignment="1" applyBorder="1" applyFont="1">
      <alignment horizontal="center"/>
    </xf>
    <xf borderId="3" fillId="0" fontId="3" numFmtId="0" xfId="0" applyBorder="1" applyFont="1"/>
    <xf borderId="0" fillId="0" fontId="0" numFmtId="0" xfId="0" applyAlignment="1" applyFont="1">
      <alignment horizontal="left" vertical="center"/>
    </xf>
    <xf borderId="1" fillId="0" fontId="4" numFmtId="0" xfId="0" applyAlignment="1" applyBorder="1" applyFont="1">
      <alignment horizontal="left" shrinkToFit="0" vertical="center" wrapText="1"/>
    </xf>
    <xf borderId="1" fillId="0" fontId="4" numFmtId="164" xfId="0" applyAlignment="1" applyBorder="1" applyFont="1" applyNumberFormat="1">
      <alignment horizontal="center" vertical="center"/>
    </xf>
    <xf borderId="1" fillId="3" fontId="4" numFmtId="164" xfId="0" applyAlignment="1" applyBorder="1" applyFont="1" applyNumberFormat="1">
      <alignment horizontal="center" vertical="center"/>
    </xf>
    <xf borderId="1" fillId="0" fontId="0" numFmtId="164" xfId="0" applyAlignment="1" applyBorder="1" applyFont="1" applyNumberFormat="1">
      <alignment horizontal="left" shrinkToFit="0" vertical="center" wrapText="1"/>
    </xf>
    <xf borderId="1" fillId="0" fontId="4" numFmtId="164" xfId="0" applyAlignment="1" applyBorder="1" applyFont="1" applyNumberForma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Expenses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Comparition!$B$6</c:f>
            </c:strRef>
          </c:tx>
          <c:spPr>
            <a:solidFill>
              <a:srgbClr val="335693"/>
            </a:solidFill>
          </c:spPr>
          <c:cat>
            <c:strRef>
              <c:f>Comparition!$A$7:$A$9</c:f>
            </c:strRef>
          </c:cat>
          <c:val>
            <c:numRef>
              <c:f>Comparition!$B$7:$B$9</c:f>
            </c:numRef>
          </c:val>
        </c:ser>
        <c:ser>
          <c:idx val="1"/>
          <c:order val="1"/>
          <c:tx>
            <c:strRef>
              <c:f>Comparition!$C$6</c:f>
            </c:strRef>
          </c:tx>
          <c:spPr>
            <a:solidFill>
              <a:srgbClr val="8FAADC"/>
            </a:solidFill>
          </c:spPr>
          <c:cat>
            <c:strRef>
              <c:f>Comparition!$A$7:$A$9</c:f>
            </c:strRef>
          </c:cat>
          <c:val>
            <c:numRef>
              <c:f>Comparition!$C$7:$C$9</c:f>
            </c:numRef>
          </c:val>
        </c:ser>
        <c:axId val="1037606331"/>
        <c:axId val="2083864126"/>
      </c:barChart>
      <c:catAx>
        <c:axId val="1037606331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2083864126"/>
      </c:catAx>
      <c:valAx>
        <c:axId val="208386412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037606331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Income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Comparition!$B$1</c:f>
            </c:strRef>
          </c:tx>
          <c:spPr>
            <a:solidFill>
              <a:srgbClr val="335693"/>
            </a:solidFill>
          </c:spPr>
          <c:cat>
            <c:strRef>
              <c:f>Comparition!$A$2:$A$4</c:f>
            </c:strRef>
          </c:cat>
          <c:val>
            <c:numRef>
              <c:f>Comparition!$B$2:$B$4</c:f>
            </c:numRef>
          </c:val>
        </c:ser>
        <c:ser>
          <c:idx val="1"/>
          <c:order val="1"/>
          <c:tx>
            <c:strRef>
              <c:f>Comparition!$C$1</c:f>
            </c:strRef>
          </c:tx>
          <c:spPr>
            <a:solidFill>
              <a:srgbClr val="8FAADC"/>
            </a:solidFill>
          </c:spPr>
          <c:cat>
            <c:strRef>
              <c:f>Comparition!$A$2:$A$4</c:f>
            </c:strRef>
          </c:cat>
          <c:val>
            <c:numRef>
              <c:f>Comparition!$C$2:$C$4</c:f>
            </c:numRef>
          </c:val>
        </c:ser>
        <c:axId val="1505214737"/>
        <c:axId val="39996940"/>
      </c:barChart>
      <c:catAx>
        <c:axId val="1505214737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39996940"/>
      </c:catAx>
      <c:valAx>
        <c:axId val="3999694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505214737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485775</xdr:colOff>
      <xdr:row>25</xdr:row>
      <xdr:rowOff>19050</xdr:rowOff>
    </xdr:from>
    <xdr:ext cx="4743450" cy="28765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514350</xdr:colOff>
      <xdr:row>10</xdr:row>
      <xdr:rowOff>76200</xdr:rowOff>
    </xdr:from>
    <xdr:ext cx="4743450" cy="287655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71"/>
    <col customWidth="1" min="2" max="2" width="15.43"/>
    <col customWidth="1" min="3" max="3" width="14.86"/>
    <col customWidth="1" min="4" max="4" width="15.57"/>
    <col customWidth="1" min="5" max="6" width="13.71"/>
  </cols>
  <sheetData>
    <row r="1" ht="44.25" customHeight="1">
      <c r="A1" s="1" t="s">
        <v>0</v>
      </c>
    </row>
    <row r="2">
      <c r="A2" s="2"/>
      <c r="B2" s="2"/>
      <c r="C2" s="2"/>
      <c r="D2" s="2"/>
      <c r="E2" s="2"/>
      <c r="F2" s="2"/>
    </row>
    <row r="3" ht="30.0" customHeight="1">
      <c r="A3" s="4" t="s">
        <v>2</v>
      </c>
      <c r="B3" s="6"/>
      <c r="D3" s="2"/>
      <c r="E3" s="2"/>
      <c r="F3" s="2"/>
    </row>
    <row r="4" ht="30.0" customHeight="1">
      <c r="A4" s="4" t="s">
        <v>9</v>
      </c>
      <c r="B4" s="8"/>
      <c r="C4" s="10"/>
      <c r="D4" s="2"/>
      <c r="E4" s="2"/>
      <c r="F4" s="2"/>
    </row>
    <row r="5" ht="30.0" customHeight="1">
      <c r="A5" s="4" t="s">
        <v>10</v>
      </c>
      <c r="B5" s="12"/>
      <c r="C5" s="13"/>
      <c r="D5" s="2"/>
      <c r="E5" s="2"/>
      <c r="F5" s="2"/>
    </row>
    <row r="6" ht="19.5" customHeight="1">
      <c r="A6" s="14"/>
      <c r="B6" s="2"/>
      <c r="C6" s="2"/>
      <c r="D6" s="2"/>
      <c r="E6" s="2"/>
      <c r="F6" s="2"/>
    </row>
    <row r="7" ht="39.75" customHeight="1">
      <c r="A7" s="3" t="s">
        <v>1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ht="30.0" customHeight="1">
      <c r="A8" s="7" t="s">
        <v>8</v>
      </c>
      <c r="B8" s="9">
        <v>1800.0</v>
      </c>
      <c r="C8" s="11">
        <v>1650.0</v>
      </c>
      <c r="D8" s="9">
        <f t="shared" ref="D8:D11" si="1">B8-C8</f>
        <v>150</v>
      </c>
      <c r="E8" s="9" t="str">
        <f t="shared" ref="E8:E12" si="2">IF(C8&gt;B8,"Yes","-")</f>
        <v>-</v>
      </c>
      <c r="F8" s="9" t="str">
        <f t="shared" ref="F8:F12" si="3">IF(C8&lt;B8,"Yes","-")</f>
        <v>Yes</v>
      </c>
    </row>
    <row r="9" ht="30.0" customHeight="1">
      <c r="A9" s="7" t="s">
        <v>11</v>
      </c>
      <c r="B9" s="9">
        <v>3000.0</v>
      </c>
      <c r="C9" s="11">
        <v>3050.0</v>
      </c>
      <c r="D9" s="9">
        <f t="shared" si="1"/>
        <v>-50</v>
      </c>
      <c r="E9" s="9" t="str">
        <f t="shared" si="2"/>
        <v>Yes</v>
      </c>
      <c r="F9" s="9" t="str">
        <f t="shared" si="3"/>
        <v>-</v>
      </c>
    </row>
    <row r="10" ht="30.0" customHeight="1">
      <c r="A10" s="7" t="s">
        <v>12</v>
      </c>
      <c r="B10" s="9">
        <v>1500.0</v>
      </c>
      <c r="C10" s="11">
        <v>1400.0</v>
      </c>
      <c r="D10" s="9">
        <f t="shared" si="1"/>
        <v>100</v>
      </c>
      <c r="E10" s="9" t="str">
        <f t="shared" si="2"/>
        <v>-</v>
      </c>
      <c r="F10" s="9" t="str">
        <f t="shared" si="3"/>
        <v>Yes</v>
      </c>
    </row>
    <row r="11" ht="30.0" customHeight="1">
      <c r="A11" s="7" t="s">
        <v>13</v>
      </c>
      <c r="B11" s="9">
        <v>5000.0</v>
      </c>
      <c r="C11" s="11">
        <v>5100.0</v>
      </c>
      <c r="D11" s="9">
        <f t="shared" si="1"/>
        <v>-100</v>
      </c>
      <c r="E11" s="9" t="str">
        <f t="shared" si="2"/>
        <v>Yes</v>
      </c>
      <c r="F11" s="9" t="str">
        <f t="shared" si="3"/>
        <v>-</v>
      </c>
    </row>
    <row r="12" ht="30.0" customHeight="1">
      <c r="A12" s="15" t="s">
        <v>14</v>
      </c>
      <c r="B12" s="16">
        <f t="shared" ref="B12:D12" si="4">SUM(B8:B11)</f>
        <v>11300</v>
      </c>
      <c r="C12" s="17">
        <f t="shared" si="4"/>
        <v>11200</v>
      </c>
      <c r="D12" s="16">
        <f t="shared" si="4"/>
        <v>100</v>
      </c>
      <c r="E12" s="9" t="str">
        <f t="shared" si="2"/>
        <v>-</v>
      </c>
      <c r="F12" s="9" t="str">
        <f t="shared" si="3"/>
        <v>Yes</v>
      </c>
    </row>
    <row r="13">
      <c r="A13" s="2"/>
      <c r="B13" s="2"/>
      <c r="C13" s="2"/>
      <c r="D13" s="2"/>
      <c r="E13" s="2"/>
      <c r="F13" s="2"/>
    </row>
    <row r="14">
      <c r="A14" s="2"/>
      <c r="B14" s="2"/>
      <c r="C14" s="2"/>
      <c r="D14" s="2"/>
      <c r="E14" s="2"/>
      <c r="F14" s="2"/>
    </row>
    <row r="15" ht="39.75" customHeight="1">
      <c r="A15" s="3" t="s">
        <v>15</v>
      </c>
      <c r="B15" s="5" t="s">
        <v>3</v>
      </c>
      <c r="C15" s="5" t="s">
        <v>4</v>
      </c>
      <c r="D15" s="5" t="s">
        <v>5</v>
      </c>
      <c r="E15" s="5" t="s">
        <v>6</v>
      </c>
      <c r="F15" s="5" t="s">
        <v>7</v>
      </c>
    </row>
    <row r="16" ht="34.5" customHeight="1">
      <c r="A16" s="7" t="s">
        <v>16</v>
      </c>
      <c r="B16" s="9">
        <v>750.0</v>
      </c>
      <c r="C16" s="11">
        <v>770.0</v>
      </c>
      <c r="D16" s="9">
        <f t="shared" ref="D16:D39" si="5">B16-C16</f>
        <v>-20</v>
      </c>
      <c r="E16" s="9" t="str">
        <f t="shared" ref="E16:E40" si="6">IF(C16&gt;B16,"Yes","-")</f>
        <v>Yes</v>
      </c>
      <c r="F16" s="9" t="str">
        <f t="shared" ref="F16:F40" si="7">IF(C16&lt;B16,"Yes","-")</f>
        <v>-</v>
      </c>
    </row>
    <row r="17" ht="34.5" customHeight="1">
      <c r="A17" s="7" t="s">
        <v>17</v>
      </c>
      <c r="B17" s="9">
        <v>600.0</v>
      </c>
      <c r="C17" s="11">
        <v>600.0</v>
      </c>
      <c r="D17" s="9">
        <f t="shared" si="5"/>
        <v>0</v>
      </c>
      <c r="E17" s="9" t="str">
        <f t="shared" si="6"/>
        <v>-</v>
      </c>
      <c r="F17" s="9" t="str">
        <f t="shared" si="7"/>
        <v>-</v>
      </c>
    </row>
    <row r="18" ht="34.5" customHeight="1">
      <c r="A18" s="7" t="s">
        <v>18</v>
      </c>
      <c r="B18" s="9">
        <v>580.0</v>
      </c>
      <c r="C18" s="11">
        <v>550.0</v>
      </c>
      <c r="D18" s="9">
        <f t="shared" si="5"/>
        <v>30</v>
      </c>
      <c r="E18" s="9" t="str">
        <f t="shared" si="6"/>
        <v>-</v>
      </c>
      <c r="F18" s="9" t="str">
        <f t="shared" si="7"/>
        <v>Yes</v>
      </c>
    </row>
    <row r="19" ht="34.5" customHeight="1">
      <c r="A19" s="7" t="s">
        <v>19</v>
      </c>
      <c r="B19" s="9">
        <v>400.0</v>
      </c>
      <c r="C19" s="11">
        <v>380.0</v>
      </c>
      <c r="D19" s="9">
        <f t="shared" si="5"/>
        <v>20</v>
      </c>
      <c r="E19" s="9" t="str">
        <f t="shared" si="6"/>
        <v>-</v>
      </c>
      <c r="F19" s="9" t="str">
        <f t="shared" si="7"/>
        <v>Yes</v>
      </c>
    </row>
    <row r="20" ht="34.5" customHeight="1">
      <c r="A20" s="7" t="s">
        <v>20</v>
      </c>
      <c r="B20" s="9">
        <v>500.0</v>
      </c>
      <c r="C20" s="11">
        <v>580.0</v>
      </c>
      <c r="D20" s="9">
        <f t="shared" si="5"/>
        <v>-80</v>
      </c>
      <c r="E20" s="9" t="str">
        <f t="shared" si="6"/>
        <v>Yes</v>
      </c>
      <c r="F20" s="9" t="str">
        <f t="shared" si="7"/>
        <v>-</v>
      </c>
    </row>
    <row r="21" ht="34.5" customHeight="1">
      <c r="A21" s="7" t="s">
        <v>21</v>
      </c>
      <c r="B21" s="9">
        <v>150.0</v>
      </c>
      <c r="C21" s="11">
        <v>150.0</v>
      </c>
      <c r="D21" s="9">
        <f t="shared" si="5"/>
        <v>0</v>
      </c>
      <c r="E21" s="9" t="str">
        <f t="shared" si="6"/>
        <v>-</v>
      </c>
      <c r="F21" s="9" t="str">
        <f t="shared" si="7"/>
        <v>-</v>
      </c>
    </row>
    <row r="22" ht="34.5" customHeight="1">
      <c r="A22" s="7" t="s">
        <v>22</v>
      </c>
      <c r="B22" s="9">
        <v>200.0</v>
      </c>
      <c r="C22" s="11">
        <v>185.0</v>
      </c>
      <c r="D22" s="9">
        <f t="shared" si="5"/>
        <v>15</v>
      </c>
      <c r="E22" s="9" t="str">
        <f t="shared" si="6"/>
        <v>-</v>
      </c>
      <c r="F22" s="9" t="str">
        <f t="shared" si="7"/>
        <v>Yes</v>
      </c>
    </row>
    <row r="23" ht="34.5" customHeight="1">
      <c r="A23" s="7" t="s">
        <v>23</v>
      </c>
      <c r="B23" s="9">
        <v>300.0</v>
      </c>
      <c r="C23" s="11">
        <v>320.0</v>
      </c>
      <c r="D23" s="9">
        <f t="shared" si="5"/>
        <v>-20</v>
      </c>
      <c r="E23" s="9" t="str">
        <f t="shared" si="6"/>
        <v>Yes</v>
      </c>
      <c r="F23" s="9" t="str">
        <f t="shared" si="7"/>
        <v>-</v>
      </c>
    </row>
    <row r="24" ht="34.5" customHeight="1">
      <c r="A24" s="7" t="s">
        <v>24</v>
      </c>
      <c r="B24" s="9">
        <v>120.0</v>
      </c>
      <c r="C24" s="11">
        <v>142.0</v>
      </c>
      <c r="D24" s="9">
        <f t="shared" si="5"/>
        <v>-22</v>
      </c>
      <c r="E24" s="9" t="str">
        <f t="shared" si="6"/>
        <v>Yes</v>
      </c>
      <c r="F24" s="9" t="str">
        <f t="shared" si="7"/>
        <v>-</v>
      </c>
    </row>
    <row r="25" ht="34.5" customHeight="1">
      <c r="A25" s="7" t="s">
        <v>25</v>
      </c>
      <c r="B25" s="9">
        <v>100.0</v>
      </c>
      <c r="C25" s="11">
        <v>105.0</v>
      </c>
      <c r="D25" s="9">
        <f t="shared" si="5"/>
        <v>-5</v>
      </c>
      <c r="E25" s="9" t="str">
        <f t="shared" si="6"/>
        <v>Yes</v>
      </c>
      <c r="F25" s="9" t="str">
        <f t="shared" si="7"/>
        <v>-</v>
      </c>
    </row>
    <row r="26" ht="34.5" customHeight="1">
      <c r="A26" s="7" t="s">
        <v>26</v>
      </c>
      <c r="B26" s="9">
        <v>200.0</v>
      </c>
      <c r="C26" s="11">
        <v>180.0</v>
      </c>
      <c r="D26" s="9">
        <f t="shared" si="5"/>
        <v>20</v>
      </c>
      <c r="E26" s="9" t="str">
        <f t="shared" si="6"/>
        <v>-</v>
      </c>
      <c r="F26" s="9" t="str">
        <f t="shared" si="7"/>
        <v>Yes</v>
      </c>
    </row>
    <row r="27" ht="34.5" customHeight="1">
      <c r="A27" s="7" t="s">
        <v>27</v>
      </c>
      <c r="B27" s="9">
        <v>25.0</v>
      </c>
      <c r="C27" s="11">
        <v>23.0</v>
      </c>
      <c r="D27" s="9">
        <f t="shared" si="5"/>
        <v>2</v>
      </c>
      <c r="E27" s="9" t="str">
        <f t="shared" si="6"/>
        <v>-</v>
      </c>
      <c r="F27" s="9" t="str">
        <f t="shared" si="7"/>
        <v>Yes</v>
      </c>
    </row>
    <row r="28" ht="34.5" customHeight="1">
      <c r="A28" s="7" t="s">
        <v>28</v>
      </c>
      <c r="B28" s="9">
        <v>500.0</v>
      </c>
      <c r="C28" s="11">
        <v>564.0</v>
      </c>
      <c r="D28" s="9">
        <f t="shared" si="5"/>
        <v>-64</v>
      </c>
      <c r="E28" s="9" t="str">
        <f t="shared" si="6"/>
        <v>Yes</v>
      </c>
      <c r="F28" s="9" t="str">
        <f t="shared" si="7"/>
        <v>-</v>
      </c>
    </row>
    <row r="29" ht="34.5" customHeight="1">
      <c r="A29" s="7" t="s">
        <v>29</v>
      </c>
      <c r="B29" s="9">
        <v>125.0</v>
      </c>
      <c r="C29" s="11">
        <v>164.0</v>
      </c>
      <c r="D29" s="9">
        <f t="shared" si="5"/>
        <v>-39</v>
      </c>
      <c r="E29" s="9" t="str">
        <f t="shared" si="6"/>
        <v>Yes</v>
      </c>
      <c r="F29" s="9" t="str">
        <f t="shared" si="7"/>
        <v>-</v>
      </c>
    </row>
    <row r="30" ht="34.5" customHeight="1">
      <c r="A30" s="7" t="s">
        <v>30</v>
      </c>
      <c r="B30" s="9">
        <v>800.0</v>
      </c>
      <c r="C30" s="11">
        <v>500.0</v>
      </c>
      <c r="D30" s="9">
        <f t="shared" si="5"/>
        <v>300</v>
      </c>
      <c r="E30" s="9" t="str">
        <f t="shared" si="6"/>
        <v>-</v>
      </c>
      <c r="F30" s="9" t="str">
        <f t="shared" si="7"/>
        <v>Yes</v>
      </c>
    </row>
    <row r="31" ht="34.5" customHeight="1">
      <c r="A31" s="7" t="s">
        <v>31</v>
      </c>
      <c r="B31" s="9">
        <v>1200.0</v>
      </c>
      <c r="C31" s="11">
        <v>869.0</v>
      </c>
      <c r="D31" s="9">
        <f t="shared" si="5"/>
        <v>331</v>
      </c>
      <c r="E31" s="9" t="str">
        <f t="shared" si="6"/>
        <v>-</v>
      </c>
      <c r="F31" s="9" t="str">
        <f t="shared" si="7"/>
        <v>Yes</v>
      </c>
    </row>
    <row r="32" ht="34.5" customHeight="1">
      <c r="A32" s="7" t="s">
        <v>32</v>
      </c>
      <c r="B32" s="9">
        <v>600.0</v>
      </c>
      <c r="C32" s="11">
        <v>650.0</v>
      </c>
      <c r="D32" s="9">
        <f t="shared" si="5"/>
        <v>-50</v>
      </c>
      <c r="E32" s="9" t="str">
        <f t="shared" si="6"/>
        <v>Yes</v>
      </c>
      <c r="F32" s="9" t="str">
        <f t="shared" si="7"/>
        <v>-</v>
      </c>
    </row>
    <row r="33" ht="34.5" customHeight="1">
      <c r="A33" s="7" t="s">
        <v>33</v>
      </c>
      <c r="B33" s="9">
        <v>325.0</v>
      </c>
      <c r="C33" s="11">
        <v>300.0</v>
      </c>
      <c r="D33" s="9">
        <f t="shared" si="5"/>
        <v>25</v>
      </c>
      <c r="E33" s="9" t="str">
        <f t="shared" si="6"/>
        <v>-</v>
      </c>
      <c r="F33" s="9" t="str">
        <f t="shared" si="7"/>
        <v>Yes</v>
      </c>
    </row>
    <row r="34" ht="34.5" customHeight="1">
      <c r="A34" s="7" t="s">
        <v>34</v>
      </c>
      <c r="B34" s="9">
        <v>400.0</v>
      </c>
      <c r="C34" s="11">
        <v>328.0</v>
      </c>
      <c r="D34" s="9">
        <f t="shared" si="5"/>
        <v>72</v>
      </c>
      <c r="E34" s="9" t="str">
        <f t="shared" si="6"/>
        <v>-</v>
      </c>
      <c r="F34" s="9" t="str">
        <f t="shared" si="7"/>
        <v>Yes</v>
      </c>
    </row>
    <row r="35" ht="34.5" customHeight="1">
      <c r="A35" s="7" t="s">
        <v>35</v>
      </c>
      <c r="B35" s="9">
        <v>100.0</v>
      </c>
      <c r="C35" s="11">
        <v>120.0</v>
      </c>
      <c r="D35" s="9">
        <f t="shared" si="5"/>
        <v>-20</v>
      </c>
      <c r="E35" s="9" t="str">
        <f t="shared" si="6"/>
        <v>Yes</v>
      </c>
      <c r="F35" s="9" t="str">
        <f t="shared" si="7"/>
        <v>-</v>
      </c>
    </row>
    <row r="36" ht="34.5" customHeight="1">
      <c r="A36" s="7" t="s">
        <v>36</v>
      </c>
      <c r="B36" s="9">
        <v>500.0</v>
      </c>
      <c r="C36" s="11">
        <v>820.0</v>
      </c>
      <c r="D36" s="9">
        <f t="shared" si="5"/>
        <v>-320</v>
      </c>
      <c r="E36" s="9" t="str">
        <f t="shared" si="6"/>
        <v>Yes</v>
      </c>
      <c r="F36" s="9" t="str">
        <f t="shared" si="7"/>
        <v>-</v>
      </c>
    </row>
    <row r="37" ht="34.5" customHeight="1">
      <c r="A37" s="7" t="s">
        <v>37</v>
      </c>
      <c r="B37" s="9">
        <v>950.0</v>
      </c>
      <c r="C37" s="11">
        <v>925.0</v>
      </c>
      <c r="D37" s="9">
        <f t="shared" si="5"/>
        <v>25</v>
      </c>
      <c r="E37" s="9" t="str">
        <f t="shared" si="6"/>
        <v>-</v>
      </c>
      <c r="F37" s="9" t="str">
        <f t="shared" si="7"/>
        <v>Yes</v>
      </c>
    </row>
    <row r="38" ht="34.5" customHeight="1">
      <c r="A38" s="18" t="s">
        <v>38</v>
      </c>
      <c r="B38" s="9">
        <v>800.0</v>
      </c>
      <c r="C38" s="11">
        <v>980.0</v>
      </c>
      <c r="D38" s="9">
        <f t="shared" si="5"/>
        <v>-180</v>
      </c>
      <c r="E38" s="9" t="str">
        <f t="shared" si="6"/>
        <v>Yes</v>
      </c>
      <c r="F38" s="9" t="str">
        <f t="shared" si="7"/>
        <v>-</v>
      </c>
    </row>
    <row r="39" ht="34.5" customHeight="1">
      <c r="A39" s="18" t="s">
        <v>39</v>
      </c>
      <c r="B39" s="9">
        <v>100.0</v>
      </c>
      <c r="C39" s="11">
        <v>250.0</v>
      </c>
      <c r="D39" s="9">
        <f t="shared" si="5"/>
        <v>-150</v>
      </c>
      <c r="E39" s="9" t="str">
        <f t="shared" si="6"/>
        <v>Yes</v>
      </c>
      <c r="F39" s="9" t="str">
        <f t="shared" si="7"/>
        <v>-</v>
      </c>
    </row>
    <row r="40" ht="30.0" customHeight="1">
      <c r="A40" s="19" t="s">
        <v>40</v>
      </c>
      <c r="B40" s="16">
        <f t="shared" ref="B40:D40" si="8">SUM(B16:B39)</f>
        <v>10325</v>
      </c>
      <c r="C40" s="17">
        <f t="shared" si="8"/>
        <v>10455</v>
      </c>
      <c r="D40" s="16">
        <f t="shared" si="8"/>
        <v>-130</v>
      </c>
      <c r="E40" s="9" t="str">
        <f t="shared" si="6"/>
        <v>Yes</v>
      </c>
      <c r="F40" s="9" t="str">
        <f t="shared" si="7"/>
        <v>-</v>
      </c>
    </row>
    <row r="41" ht="24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3:C3"/>
    <mergeCell ref="B4:C4"/>
    <mergeCell ref="B5:C5"/>
    <mergeCell ref="A1:F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43"/>
    <col customWidth="1" min="2" max="6" width="13.71"/>
  </cols>
  <sheetData>
    <row r="2" ht="39.75" customHeight="1">
      <c r="A2" s="3" t="s">
        <v>1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</row>
    <row r="3" ht="30.0" customHeight="1">
      <c r="A3" s="7" t="s">
        <v>8</v>
      </c>
      <c r="B3" s="9">
        <v>1800.0</v>
      </c>
      <c r="C3" s="11">
        <v>1950.0</v>
      </c>
      <c r="D3" s="9">
        <f t="shared" ref="D3:D6" si="1">B3-C3</f>
        <v>-150</v>
      </c>
      <c r="E3" s="9" t="str">
        <f t="shared" ref="E3:E7" si="2">IF(C3&gt;B3,"Yes","-")</f>
        <v>Yes</v>
      </c>
      <c r="F3" s="9" t="str">
        <f t="shared" ref="F3:F7" si="3">IF(C3&lt;B3,"Yes","-")</f>
        <v>-</v>
      </c>
    </row>
    <row r="4" ht="30.0" customHeight="1">
      <c r="A4" s="7" t="s">
        <v>11</v>
      </c>
      <c r="B4" s="9">
        <v>3000.0</v>
      </c>
      <c r="C4" s="11">
        <v>2950.0</v>
      </c>
      <c r="D4" s="9">
        <f t="shared" si="1"/>
        <v>50</v>
      </c>
      <c r="E4" s="9" t="str">
        <f t="shared" si="2"/>
        <v>-</v>
      </c>
      <c r="F4" s="9" t="str">
        <f t="shared" si="3"/>
        <v>Yes</v>
      </c>
    </row>
    <row r="5" ht="30.0" customHeight="1">
      <c r="A5" s="7" t="s">
        <v>12</v>
      </c>
      <c r="B5" s="9">
        <v>1500.0</v>
      </c>
      <c r="C5" s="11">
        <v>1800.0</v>
      </c>
      <c r="D5" s="9">
        <f t="shared" si="1"/>
        <v>-300</v>
      </c>
      <c r="E5" s="9" t="str">
        <f t="shared" si="2"/>
        <v>Yes</v>
      </c>
      <c r="F5" s="9" t="str">
        <f t="shared" si="3"/>
        <v>-</v>
      </c>
    </row>
    <row r="6" ht="30.0" customHeight="1">
      <c r="A6" s="7" t="s">
        <v>13</v>
      </c>
      <c r="B6" s="9">
        <v>5000.0</v>
      </c>
      <c r="C6" s="11">
        <v>4850.0</v>
      </c>
      <c r="D6" s="9">
        <f t="shared" si="1"/>
        <v>150</v>
      </c>
      <c r="E6" s="9" t="str">
        <f t="shared" si="2"/>
        <v>-</v>
      </c>
      <c r="F6" s="9" t="str">
        <f t="shared" si="3"/>
        <v>Yes</v>
      </c>
    </row>
    <row r="7" ht="30.0" customHeight="1">
      <c r="A7" s="15" t="s">
        <v>14</v>
      </c>
      <c r="B7" s="16">
        <f t="shared" ref="B7:D7" si="4">SUM(B3:B6)</f>
        <v>11300</v>
      </c>
      <c r="C7" s="17">
        <f t="shared" si="4"/>
        <v>11550</v>
      </c>
      <c r="D7" s="16">
        <f t="shared" si="4"/>
        <v>-250</v>
      </c>
      <c r="E7" s="9" t="str">
        <f t="shared" si="2"/>
        <v>Yes</v>
      </c>
      <c r="F7" s="9" t="str">
        <f t="shared" si="3"/>
        <v>-</v>
      </c>
    </row>
    <row r="8">
      <c r="A8" s="2"/>
      <c r="B8" s="2"/>
      <c r="C8" s="2"/>
      <c r="D8" s="2"/>
      <c r="E8" s="2"/>
      <c r="F8" s="2"/>
    </row>
    <row r="9">
      <c r="A9" s="2"/>
      <c r="B9" s="2"/>
      <c r="C9" s="2"/>
      <c r="D9" s="2"/>
      <c r="E9" s="2"/>
      <c r="F9" s="2"/>
    </row>
    <row r="10" ht="39.75" customHeight="1">
      <c r="A10" s="3" t="s">
        <v>15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</row>
    <row r="11" ht="34.5" customHeight="1">
      <c r="A11" s="7" t="s">
        <v>16</v>
      </c>
      <c r="B11" s="9">
        <v>750.0</v>
      </c>
      <c r="C11" s="11">
        <v>750.0</v>
      </c>
      <c r="D11" s="9">
        <f t="shared" ref="D11:D34" si="5">B11-C11</f>
        <v>0</v>
      </c>
      <c r="E11" s="9" t="str">
        <f t="shared" ref="E11:E35" si="6">IF(C11&gt;B11,"Yes","-")</f>
        <v>-</v>
      </c>
      <c r="F11" s="9" t="str">
        <f t="shared" ref="F11:F35" si="7">IF(C11&lt;B11,"Yes","-")</f>
        <v>-</v>
      </c>
    </row>
    <row r="12" ht="34.5" customHeight="1">
      <c r="A12" s="7" t="s">
        <v>17</v>
      </c>
      <c r="B12" s="9">
        <v>600.0</v>
      </c>
      <c r="C12" s="11">
        <v>570.0</v>
      </c>
      <c r="D12" s="9">
        <f t="shared" si="5"/>
        <v>30</v>
      </c>
      <c r="E12" s="9" t="str">
        <f t="shared" si="6"/>
        <v>-</v>
      </c>
      <c r="F12" s="9" t="str">
        <f t="shared" si="7"/>
        <v>Yes</v>
      </c>
    </row>
    <row r="13" ht="34.5" customHeight="1">
      <c r="A13" s="7" t="s">
        <v>18</v>
      </c>
      <c r="B13" s="9">
        <v>580.0</v>
      </c>
      <c r="C13" s="11">
        <v>600.0</v>
      </c>
      <c r="D13" s="9">
        <f t="shared" si="5"/>
        <v>-20</v>
      </c>
      <c r="E13" s="9" t="str">
        <f t="shared" si="6"/>
        <v>Yes</v>
      </c>
      <c r="F13" s="9" t="str">
        <f t="shared" si="7"/>
        <v>-</v>
      </c>
    </row>
    <row r="14" ht="34.5" customHeight="1">
      <c r="A14" s="7" t="s">
        <v>19</v>
      </c>
      <c r="B14" s="9">
        <v>400.0</v>
      </c>
      <c r="C14" s="11">
        <v>400.0</v>
      </c>
      <c r="D14" s="9">
        <f t="shared" si="5"/>
        <v>0</v>
      </c>
      <c r="E14" s="9" t="str">
        <f t="shared" si="6"/>
        <v>-</v>
      </c>
      <c r="F14" s="9" t="str">
        <f t="shared" si="7"/>
        <v>-</v>
      </c>
    </row>
    <row r="15" ht="34.5" customHeight="1">
      <c r="A15" s="7" t="s">
        <v>20</v>
      </c>
      <c r="B15" s="9">
        <v>500.0</v>
      </c>
      <c r="C15" s="11">
        <v>500.0</v>
      </c>
      <c r="D15" s="9">
        <f t="shared" si="5"/>
        <v>0</v>
      </c>
      <c r="E15" s="9" t="str">
        <f t="shared" si="6"/>
        <v>-</v>
      </c>
      <c r="F15" s="9" t="str">
        <f t="shared" si="7"/>
        <v>-</v>
      </c>
    </row>
    <row r="16" ht="34.5" customHeight="1">
      <c r="A16" s="7" t="s">
        <v>21</v>
      </c>
      <c r="B16" s="9">
        <v>150.0</v>
      </c>
      <c r="C16" s="11">
        <v>150.0</v>
      </c>
      <c r="D16" s="9">
        <f t="shared" si="5"/>
        <v>0</v>
      </c>
      <c r="E16" s="9" t="str">
        <f t="shared" si="6"/>
        <v>-</v>
      </c>
      <c r="F16" s="9" t="str">
        <f t="shared" si="7"/>
        <v>-</v>
      </c>
    </row>
    <row r="17" ht="34.5" customHeight="1">
      <c r="A17" s="7" t="s">
        <v>22</v>
      </c>
      <c r="B17" s="9">
        <v>200.0</v>
      </c>
      <c r="C17" s="11">
        <v>220.0</v>
      </c>
      <c r="D17" s="9">
        <f t="shared" si="5"/>
        <v>-20</v>
      </c>
      <c r="E17" s="9" t="str">
        <f t="shared" si="6"/>
        <v>Yes</v>
      </c>
      <c r="F17" s="9" t="str">
        <f t="shared" si="7"/>
        <v>-</v>
      </c>
    </row>
    <row r="18" ht="34.5" customHeight="1">
      <c r="A18" s="7" t="s">
        <v>23</v>
      </c>
      <c r="B18" s="9">
        <v>300.0</v>
      </c>
      <c r="C18" s="11">
        <v>300.0</v>
      </c>
      <c r="D18" s="9">
        <f t="shared" si="5"/>
        <v>0</v>
      </c>
      <c r="E18" s="9" t="str">
        <f t="shared" si="6"/>
        <v>-</v>
      </c>
      <c r="F18" s="9" t="str">
        <f t="shared" si="7"/>
        <v>-</v>
      </c>
    </row>
    <row r="19" ht="34.5" customHeight="1">
      <c r="A19" s="7" t="s">
        <v>24</v>
      </c>
      <c r="B19" s="9">
        <v>120.0</v>
      </c>
      <c r="C19" s="11">
        <v>142.0</v>
      </c>
      <c r="D19" s="9">
        <f t="shared" si="5"/>
        <v>-22</v>
      </c>
      <c r="E19" s="9" t="str">
        <f t="shared" si="6"/>
        <v>Yes</v>
      </c>
      <c r="F19" s="9" t="str">
        <f t="shared" si="7"/>
        <v>-</v>
      </c>
    </row>
    <row r="20" ht="34.5" customHeight="1">
      <c r="A20" s="7" t="s">
        <v>25</v>
      </c>
      <c r="B20" s="9">
        <v>100.0</v>
      </c>
      <c r="C20" s="11">
        <v>0.0</v>
      </c>
      <c r="D20" s="9">
        <f t="shared" si="5"/>
        <v>100</v>
      </c>
      <c r="E20" s="9" t="str">
        <f t="shared" si="6"/>
        <v>-</v>
      </c>
      <c r="F20" s="9" t="str">
        <f t="shared" si="7"/>
        <v>Yes</v>
      </c>
    </row>
    <row r="21" ht="34.5" customHeight="1">
      <c r="A21" s="7" t="s">
        <v>26</v>
      </c>
      <c r="B21" s="9">
        <v>200.0</v>
      </c>
      <c r="C21" s="11">
        <v>180.0</v>
      </c>
      <c r="D21" s="9">
        <f t="shared" si="5"/>
        <v>20</v>
      </c>
      <c r="E21" s="9" t="str">
        <f t="shared" si="6"/>
        <v>-</v>
      </c>
      <c r="F21" s="9" t="str">
        <f t="shared" si="7"/>
        <v>Yes</v>
      </c>
    </row>
    <row r="22" ht="34.5" customHeight="1">
      <c r="A22" s="7" t="s">
        <v>27</v>
      </c>
      <c r="B22" s="9">
        <v>25.0</v>
      </c>
      <c r="C22" s="11">
        <v>20.0</v>
      </c>
      <c r="D22" s="9">
        <f t="shared" si="5"/>
        <v>5</v>
      </c>
      <c r="E22" s="9" t="str">
        <f t="shared" si="6"/>
        <v>-</v>
      </c>
      <c r="F22" s="9" t="str">
        <f t="shared" si="7"/>
        <v>Yes</v>
      </c>
    </row>
    <row r="23" ht="34.5" customHeight="1">
      <c r="A23" s="7" t="s">
        <v>28</v>
      </c>
      <c r="B23" s="9">
        <v>500.0</v>
      </c>
      <c r="C23" s="11">
        <v>420.0</v>
      </c>
      <c r="D23" s="9">
        <f t="shared" si="5"/>
        <v>80</v>
      </c>
      <c r="E23" s="9" t="str">
        <f t="shared" si="6"/>
        <v>-</v>
      </c>
      <c r="F23" s="9" t="str">
        <f t="shared" si="7"/>
        <v>Yes</v>
      </c>
    </row>
    <row r="24" ht="34.5" customHeight="1">
      <c r="A24" s="7" t="s">
        <v>29</v>
      </c>
      <c r="B24" s="9">
        <v>125.0</v>
      </c>
      <c r="C24" s="11">
        <v>120.0</v>
      </c>
      <c r="D24" s="9">
        <f t="shared" si="5"/>
        <v>5</v>
      </c>
      <c r="E24" s="9" t="str">
        <f t="shared" si="6"/>
        <v>-</v>
      </c>
      <c r="F24" s="9" t="str">
        <f t="shared" si="7"/>
        <v>Yes</v>
      </c>
    </row>
    <row r="25" ht="34.5" customHeight="1">
      <c r="A25" s="7" t="s">
        <v>30</v>
      </c>
      <c r="B25" s="9">
        <v>800.0</v>
      </c>
      <c r="C25" s="11">
        <v>500.0</v>
      </c>
      <c r="D25" s="9">
        <f t="shared" si="5"/>
        <v>300</v>
      </c>
      <c r="E25" s="9" t="str">
        <f t="shared" si="6"/>
        <v>-</v>
      </c>
      <c r="F25" s="9" t="str">
        <f t="shared" si="7"/>
        <v>Yes</v>
      </c>
    </row>
    <row r="26" ht="34.5" customHeight="1">
      <c r="A26" s="7" t="s">
        <v>31</v>
      </c>
      <c r="B26" s="9">
        <v>1200.0</v>
      </c>
      <c r="C26" s="11">
        <v>500.0</v>
      </c>
      <c r="D26" s="9">
        <f t="shared" si="5"/>
        <v>700</v>
      </c>
      <c r="E26" s="9" t="str">
        <f t="shared" si="6"/>
        <v>-</v>
      </c>
      <c r="F26" s="9" t="str">
        <f t="shared" si="7"/>
        <v>Yes</v>
      </c>
    </row>
    <row r="27" ht="34.5" customHeight="1">
      <c r="A27" s="7" t="s">
        <v>32</v>
      </c>
      <c r="B27" s="9">
        <v>600.0</v>
      </c>
      <c r="C27" s="11">
        <v>0.0</v>
      </c>
      <c r="D27" s="9">
        <f t="shared" si="5"/>
        <v>600</v>
      </c>
      <c r="E27" s="9" t="str">
        <f t="shared" si="6"/>
        <v>-</v>
      </c>
      <c r="F27" s="9" t="str">
        <f t="shared" si="7"/>
        <v>Yes</v>
      </c>
    </row>
    <row r="28" ht="34.5" customHeight="1">
      <c r="A28" s="7" t="s">
        <v>33</v>
      </c>
      <c r="B28" s="9">
        <v>325.0</v>
      </c>
      <c r="C28" s="11">
        <v>400.0</v>
      </c>
      <c r="D28" s="9">
        <f t="shared" si="5"/>
        <v>-75</v>
      </c>
      <c r="E28" s="9" t="str">
        <f t="shared" si="6"/>
        <v>Yes</v>
      </c>
      <c r="F28" s="9" t="str">
        <f t="shared" si="7"/>
        <v>-</v>
      </c>
    </row>
    <row r="29" ht="34.5" customHeight="1">
      <c r="A29" s="7" t="s">
        <v>34</v>
      </c>
      <c r="B29" s="9">
        <v>400.0</v>
      </c>
      <c r="C29" s="11">
        <v>400.0</v>
      </c>
      <c r="D29" s="9">
        <f t="shared" si="5"/>
        <v>0</v>
      </c>
      <c r="E29" s="9" t="str">
        <f t="shared" si="6"/>
        <v>-</v>
      </c>
      <c r="F29" s="9" t="str">
        <f t="shared" si="7"/>
        <v>-</v>
      </c>
    </row>
    <row r="30" ht="34.5" customHeight="1">
      <c r="A30" s="7" t="s">
        <v>35</v>
      </c>
      <c r="B30" s="9">
        <v>100.0</v>
      </c>
      <c r="C30" s="11">
        <v>120.0</v>
      </c>
      <c r="D30" s="9">
        <f t="shared" si="5"/>
        <v>-20</v>
      </c>
      <c r="E30" s="9" t="str">
        <f t="shared" si="6"/>
        <v>Yes</v>
      </c>
      <c r="F30" s="9" t="str">
        <f t="shared" si="7"/>
        <v>-</v>
      </c>
    </row>
    <row r="31" ht="34.5" customHeight="1">
      <c r="A31" s="7" t="s">
        <v>36</v>
      </c>
      <c r="B31" s="9">
        <v>500.0</v>
      </c>
      <c r="C31" s="11">
        <v>820.0</v>
      </c>
      <c r="D31" s="9">
        <f t="shared" si="5"/>
        <v>-320</v>
      </c>
      <c r="E31" s="9" t="str">
        <f t="shared" si="6"/>
        <v>Yes</v>
      </c>
      <c r="F31" s="9" t="str">
        <f t="shared" si="7"/>
        <v>-</v>
      </c>
    </row>
    <row r="32" ht="34.5" customHeight="1">
      <c r="A32" s="7" t="s">
        <v>37</v>
      </c>
      <c r="B32" s="9">
        <v>950.0</v>
      </c>
      <c r="C32" s="11">
        <v>1000.0</v>
      </c>
      <c r="D32" s="9">
        <f t="shared" si="5"/>
        <v>-50</v>
      </c>
      <c r="E32" s="9" t="str">
        <f t="shared" si="6"/>
        <v>Yes</v>
      </c>
      <c r="F32" s="9" t="str">
        <f t="shared" si="7"/>
        <v>-</v>
      </c>
    </row>
    <row r="33" ht="34.5" customHeight="1">
      <c r="A33" s="18" t="s">
        <v>38</v>
      </c>
      <c r="B33" s="9">
        <v>800.0</v>
      </c>
      <c r="C33" s="11">
        <v>1000.0</v>
      </c>
      <c r="D33" s="9">
        <f t="shared" si="5"/>
        <v>-200</v>
      </c>
      <c r="E33" s="9" t="str">
        <f t="shared" si="6"/>
        <v>Yes</v>
      </c>
      <c r="F33" s="9" t="str">
        <f t="shared" si="7"/>
        <v>-</v>
      </c>
    </row>
    <row r="34" ht="34.5" customHeight="1">
      <c r="A34" s="18" t="s">
        <v>39</v>
      </c>
      <c r="B34" s="9">
        <v>100.0</v>
      </c>
      <c r="C34" s="11">
        <v>250.0</v>
      </c>
      <c r="D34" s="9">
        <f t="shared" si="5"/>
        <v>-150</v>
      </c>
      <c r="E34" s="9" t="str">
        <f t="shared" si="6"/>
        <v>Yes</v>
      </c>
      <c r="F34" s="9" t="str">
        <f t="shared" si="7"/>
        <v>-</v>
      </c>
    </row>
    <row r="35" ht="34.5" customHeight="1">
      <c r="A35" s="19" t="s">
        <v>40</v>
      </c>
      <c r="B35" s="16">
        <f t="shared" ref="B35:D35" si="8">SUM(B11:B34)</f>
        <v>10325</v>
      </c>
      <c r="C35" s="17">
        <f t="shared" si="8"/>
        <v>9362</v>
      </c>
      <c r="D35" s="16">
        <f t="shared" si="8"/>
        <v>963</v>
      </c>
      <c r="E35" s="9" t="str">
        <f t="shared" si="6"/>
        <v>-</v>
      </c>
      <c r="F35" s="9" t="str">
        <f t="shared" si="7"/>
        <v>Yes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43"/>
    <col customWidth="1" min="2" max="6" width="13.71"/>
    <col customWidth="1" min="7" max="26" width="8.71"/>
  </cols>
  <sheetData>
    <row r="1" ht="39.75" customHeight="1">
      <c r="A1" s="3" t="s">
        <v>41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A2" s="7" t="s">
        <v>42</v>
      </c>
      <c r="B2" s="9">
        <f>'Week 1'!B12</f>
        <v>11300</v>
      </c>
      <c r="C2" s="11">
        <f>'Week 1'!C12</f>
        <v>11200</v>
      </c>
      <c r="D2" s="9">
        <f t="shared" ref="D2:D4" si="1">B2-C2</f>
        <v>100</v>
      </c>
      <c r="E2" s="9" t="str">
        <f t="shared" ref="E2:E4" si="2">IF(C2&gt;B2,"Yes","-")</f>
        <v>-</v>
      </c>
      <c r="F2" s="9" t="str">
        <f t="shared" ref="F2:F4" si="3">IF(C2&lt;B2,"Yes","-")</f>
        <v>Yes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75" customHeight="1">
      <c r="A3" s="7" t="s">
        <v>43</v>
      </c>
      <c r="B3" s="9">
        <f>'Week 2'!B7</f>
        <v>11300</v>
      </c>
      <c r="C3" s="11">
        <f>'Week 2'!C7</f>
        <v>11550</v>
      </c>
      <c r="D3" s="9">
        <f t="shared" si="1"/>
        <v>-250</v>
      </c>
      <c r="E3" s="9" t="str">
        <f t="shared" si="2"/>
        <v>Yes</v>
      </c>
      <c r="F3" s="9" t="str">
        <f t="shared" si="3"/>
        <v>-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75" customHeight="1">
      <c r="A4" s="15" t="s">
        <v>14</v>
      </c>
      <c r="B4" s="16">
        <f t="shared" ref="B4:C4" si="4">B2+B3</f>
        <v>22600</v>
      </c>
      <c r="C4" s="17">
        <f t="shared" si="4"/>
        <v>22750</v>
      </c>
      <c r="D4" s="9">
        <f t="shared" si="1"/>
        <v>-150</v>
      </c>
      <c r="E4" s="9" t="str">
        <f t="shared" si="2"/>
        <v>Yes</v>
      </c>
      <c r="F4" s="9" t="str">
        <f t="shared" si="3"/>
        <v>-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7.25" customHeight="1">
      <c r="A5" s="15"/>
      <c r="B5" s="16"/>
      <c r="C5" s="16"/>
      <c r="D5" s="9"/>
      <c r="E5" s="9"/>
      <c r="F5" s="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39.75" customHeight="1">
      <c r="A6" s="3" t="s">
        <v>44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75" customHeight="1">
      <c r="A7" s="7" t="s">
        <v>45</v>
      </c>
      <c r="B7" s="9">
        <f>'Week 1'!B40</f>
        <v>10325</v>
      </c>
      <c r="C7" s="11">
        <f>'Week 1'!C40</f>
        <v>10455</v>
      </c>
      <c r="D7" s="9">
        <f t="shared" ref="D7:D9" si="5">B7-C7</f>
        <v>-130</v>
      </c>
      <c r="E7" s="9" t="str">
        <f t="shared" ref="E7:E9" si="6">IF(C7&gt;B7,"Yes","-")</f>
        <v>Yes</v>
      </c>
      <c r="F7" s="9" t="str">
        <f t="shared" ref="F7:F9" si="7">IF(C7&lt;B7,"Yes","-")</f>
        <v>-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75" customHeight="1">
      <c r="A8" s="7" t="s">
        <v>46</v>
      </c>
      <c r="B8" s="9">
        <f>'Week 2'!B35</f>
        <v>10325</v>
      </c>
      <c r="C8" s="11">
        <f>'Week 2'!C35</f>
        <v>9362</v>
      </c>
      <c r="D8" s="9">
        <f t="shared" si="5"/>
        <v>963</v>
      </c>
      <c r="E8" s="9" t="str">
        <f t="shared" si="6"/>
        <v>-</v>
      </c>
      <c r="F8" s="9" t="str">
        <f t="shared" si="7"/>
        <v>Yes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75" customHeight="1">
      <c r="A9" s="15" t="s">
        <v>14</v>
      </c>
      <c r="B9" s="16">
        <f t="shared" ref="B9:C9" si="8">B7+B8</f>
        <v>20650</v>
      </c>
      <c r="C9" s="17">
        <f t="shared" si="8"/>
        <v>19817</v>
      </c>
      <c r="D9" s="16">
        <f t="shared" si="5"/>
        <v>833</v>
      </c>
      <c r="E9" s="9" t="str">
        <f t="shared" si="6"/>
        <v>-</v>
      </c>
      <c r="F9" s="9" t="str">
        <f t="shared" si="7"/>
        <v>Yes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