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41" windowWidth="13545" windowHeight="8880" activeTab="0"/>
  </bookViews>
  <sheets>
    <sheet name="Gain on Sale of Home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'Gain on Sale of Home'!$F$6:$F$11</definedName>
    <definedName name="DATA_02" hidden="1">'Gain on Sale of Home'!$F$2:$F$3</definedName>
    <definedName name="DATA_03" hidden="1">'Gain on Sale of Home'!$F$19</definedName>
    <definedName name="DATA_04" hidden="1">'Gain on Sale of Home'!$F$22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W_ADDRESS" hidden="1">'Gain on Sale of Home'!$F$2</definedName>
    <definedName name="OLD_ADDRESS" hidden="1">'Gain on Sale of Home'!$F$3</definedName>
    <definedName name="_xlnm.Print_Area" localSheetId="0">'Gain on Sale of Home'!$B$1:$F$25</definedName>
    <definedName name="SET_RANGE" hidden="1">'Gain on Sale of Home'!$B$3:$D$4</definedName>
    <definedName name="TemplatePrintArea">'Gain on Sale of Home'!$B$1:$F$25</definedName>
  </definedNames>
  <calcPr fullCalcOnLoad="1"/>
</workbook>
</file>

<file path=xl/sharedStrings.xml><?xml version="1.0" encoding="utf-8"?>
<sst xmlns="http://schemas.openxmlformats.org/spreadsheetml/2006/main" count="28" uniqueCount="28">
  <si>
    <t>Transaction Facts</t>
  </si>
  <si>
    <t>Gain Calculations</t>
  </si>
  <si>
    <t>Over 55 Exclusion</t>
  </si>
  <si>
    <t>Tax</t>
  </si>
  <si>
    <t>Net</t>
  </si>
  <si>
    <t>_Example</t>
  </si>
  <si>
    <t>_Shading</t>
  </si>
  <si>
    <t>_Series</t>
  </si>
  <si>
    <t>_Look</t>
  </si>
  <si>
    <t>OfficeReady 3.0</t>
  </si>
  <si>
    <t>21 Main St.</t>
  </si>
  <si>
    <t>New address:</t>
  </si>
  <si>
    <t>Old address:</t>
  </si>
  <si>
    <t>Fix-up expenses</t>
  </si>
  <si>
    <t>Commission rate</t>
  </si>
  <si>
    <t>Tax exclusion</t>
  </si>
  <si>
    <t>Amount realized on sale</t>
  </si>
  <si>
    <t>Adjusted sale price</t>
  </si>
  <si>
    <t>Gain realized on sale</t>
  </si>
  <si>
    <t>Gain taxable this year</t>
  </si>
  <si>
    <t>Gain on which tax is deferred</t>
  </si>
  <si>
    <t>Claim exclusion (y/n)</t>
  </si>
  <si>
    <t>Tax bracket</t>
  </si>
  <si>
    <t xml:space="preserve">Capital gains tax </t>
  </si>
  <si>
    <t>Gain on Sale of Home</t>
  </si>
  <si>
    <t xml:space="preserve">Basis (cost to acquire home) </t>
  </si>
  <si>
    <t>n</t>
  </si>
  <si>
    <t>101 217th Pl 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</si>
</sst>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#,##0.0_);[Red]\(#,##0.0\)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;0.00;0.00"/>
    <numFmt numFmtId="170" formatCode="_(* #,##0.000_);_(* \(#,##0.000\);_(* &quot;-&quot;??_);_(@_)"/>
    <numFmt numFmtId="171" formatCode="#,##0.0"/>
    <numFmt numFmtId="172" formatCode="dd\-mmm\-yy_)"/>
    <numFmt numFmtId="173" formatCode="0_)"/>
    <numFmt numFmtId="174" formatCode="mm/dd/yy_)"/>
    <numFmt numFmtId="175" formatCode="mm/dd/yy"/>
    <numFmt numFmtId="176" formatCode="0_);[Red]\(0\)"/>
    <numFmt numFmtId="177" formatCode="0.00_);\(0.00\)"/>
  </numFmts>
  <fonts count="1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sz val="12"/>
      <name val="Tahoma"/>
      <family val="2"/>
    </font>
    <font>
      <sz val="20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i/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32">
    <xf numFmtId="38" fontId="0" fillId="0" borderId="0" xfId="0" applyAlignment="1">
      <alignment/>
    </xf>
    <xf numFmtId="38" fontId="4" fillId="0" borderId="0" xfId="0" applyFont="1" applyFill="1" applyAlignment="1" applyProtection="1">
      <alignment/>
      <protection/>
    </xf>
    <xf numFmtId="38" fontId="4" fillId="0" borderId="0" xfId="0" applyFont="1" applyAlignment="1" applyProtection="1">
      <alignment/>
      <protection/>
    </xf>
    <xf numFmtId="38" fontId="5" fillId="0" borderId="0" xfId="0" applyFont="1" applyFill="1" applyBorder="1" applyAlignment="1" applyProtection="1">
      <alignment horizontal="left"/>
      <protection/>
    </xf>
    <xf numFmtId="38" fontId="4" fillId="0" borderId="0" xfId="0" applyFont="1" applyFill="1" applyAlignment="1" applyProtection="1">
      <alignment vertical="center"/>
      <protection/>
    </xf>
    <xf numFmtId="38" fontId="4" fillId="0" borderId="0" xfId="0" applyFont="1" applyAlignment="1" applyProtection="1">
      <alignment vertical="center"/>
      <protection/>
    </xf>
    <xf numFmtId="38" fontId="7" fillId="0" borderId="0" xfId="0" applyFont="1" applyFill="1" applyAlignment="1" applyProtection="1">
      <alignment vertical="center"/>
      <protection/>
    </xf>
    <xf numFmtId="38" fontId="7" fillId="0" borderId="0" xfId="0" applyFont="1" applyAlignment="1" applyProtection="1">
      <alignment vertical="center"/>
      <protection/>
    </xf>
    <xf numFmtId="38" fontId="7" fillId="0" borderId="0" xfId="0" applyFont="1" applyFill="1" applyBorder="1" applyAlignment="1" applyProtection="1">
      <alignment horizontal="left"/>
      <protection/>
    </xf>
    <xf numFmtId="38" fontId="7" fillId="0" borderId="0" xfId="0" applyFont="1" applyAlignment="1" applyProtection="1">
      <alignment horizontal="left" vertical="center"/>
      <protection/>
    </xf>
    <xf numFmtId="38" fontId="7" fillId="0" borderId="0" xfId="0" applyFont="1" applyAlignment="1" applyProtection="1">
      <alignment horizontal="left"/>
      <protection/>
    </xf>
    <xf numFmtId="38" fontId="4" fillId="0" borderId="0" xfId="0" applyFont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top"/>
      <protection/>
    </xf>
    <xf numFmtId="49" fontId="4" fillId="0" borderId="0" xfId="0" applyNumberFormat="1" applyFont="1" applyFill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left" vertical="center"/>
      <protection/>
    </xf>
    <xf numFmtId="49" fontId="4" fillId="3" borderId="3" xfId="0" applyNumberFormat="1" applyFont="1" applyFill="1" applyBorder="1" applyAlignment="1" applyProtection="1">
      <alignment horizontal="left" vertical="center"/>
      <protection/>
    </xf>
    <xf numFmtId="49" fontId="4" fillId="3" borderId="4" xfId="0" applyNumberFormat="1" applyFont="1" applyFill="1" applyBorder="1" applyAlignment="1" applyProtection="1">
      <alignment horizontal="left" vertical="center"/>
      <protection/>
    </xf>
    <xf numFmtId="49" fontId="4" fillId="3" borderId="5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5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4" xfId="0" applyNumberFormat="1" applyFont="1" applyFill="1" applyBorder="1" applyAlignment="1" applyProtection="1">
      <alignment horizontal="left" vertical="center"/>
      <protection/>
    </xf>
    <xf numFmtId="49" fontId="8" fillId="2" borderId="5" xfId="0" applyNumberFormat="1" applyFont="1" applyFill="1" applyBorder="1" applyAlignment="1" applyProtection="1">
      <alignment horizontal="left" vertical="center"/>
      <protection/>
    </xf>
    <xf numFmtId="49" fontId="9" fillId="4" borderId="3" xfId="0" applyNumberFormat="1" applyFont="1" applyFill="1" applyBorder="1" applyAlignment="1" applyProtection="1">
      <alignment horizontal="left" vertical="center"/>
      <protection/>
    </xf>
    <xf numFmtId="49" fontId="9" fillId="4" borderId="4" xfId="0" applyNumberFormat="1" applyFont="1" applyFill="1" applyBorder="1" applyAlignment="1" applyProtection="1">
      <alignment horizontal="left" vertical="center"/>
      <protection/>
    </xf>
    <xf numFmtId="49" fontId="9" fillId="4" borderId="5" xfId="0" applyNumberFormat="1" applyFont="1" applyFill="1" applyBorder="1" applyAlignment="1" applyProtection="1">
      <alignment horizontal="left" vertical="center"/>
      <protection/>
    </xf>
    <xf numFmtId="5" fontId="4" fillId="0" borderId="1" xfId="0" applyNumberFormat="1" applyFont="1" applyFill="1" applyBorder="1" applyAlignment="1" applyProtection="1">
      <alignment horizontal="right" vertical="center"/>
      <protection locked="0"/>
    </xf>
    <xf numFmtId="10" fontId="4" fillId="0" borderId="1" xfId="0" applyNumberFormat="1" applyFont="1" applyFill="1" applyBorder="1" applyAlignment="1" applyProtection="1">
      <alignment horizontal="center" vertical="center"/>
      <protection locked="0"/>
    </xf>
    <xf numFmtId="5" fontId="4" fillId="4" borderId="1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25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1.7109375" style="2" customWidth="1"/>
    <col min="2" max="4" width="14.28125" style="11" customWidth="1"/>
    <col min="5" max="5" width="15.28125" style="11" customWidth="1"/>
    <col min="6" max="6" width="22.421875" style="10" customWidth="1"/>
    <col min="7" max="16384" width="9.140625" style="2" customWidth="1"/>
  </cols>
  <sheetData>
    <row r="1" spans="1:6" ht="13.5" customHeight="1">
      <c r="A1" s="1"/>
      <c r="C1" s="3"/>
      <c r="D1" s="3"/>
      <c r="E1" s="3"/>
      <c r="F1" s="8"/>
    </row>
    <row r="2" spans="1:6" s="5" customFormat="1" ht="15" customHeight="1">
      <c r="A2" s="4"/>
      <c r="B2" s="12" t="s">
        <v>24</v>
      </c>
      <c r="C2" s="12"/>
      <c r="D2" s="12"/>
      <c r="E2" s="13" t="s">
        <v>11</v>
      </c>
      <c r="F2" s="14" t="s">
        <v>10</v>
      </c>
    </row>
    <row r="3" spans="1:6" s="7" customFormat="1" ht="15" customHeight="1">
      <c r="A3" s="6"/>
      <c r="B3" s="12"/>
      <c r="C3" s="12"/>
      <c r="D3" s="12"/>
      <c r="E3" s="13" t="s">
        <v>12</v>
      </c>
      <c r="F3" s="14" t="s">
        <v>27</v>
      </c>
    </row>
    <row r="4" spans="1:6" s="7" customFormat="1" ht="4.5" customHeight="1">
      <c r="A4" s="6"/>
      <c r="B4" s="9"/>
      <c r="C4" s="9"/>
      <c r="D4" s="9"/>
      <c r="E4" s="9"/>
      <c r="F4" s="9"/>
    </row>
    <row r="5" spans="1:6" s="5" customFormat="1" ht="18" customHeight="1">
      <c r="A5" s="4"/>
      <c r="B5" s="15" t="s">
        <v>0</v>
      </c>
      <c r="C5" s="15"/>
      <c r="D5" s="15"/>
      <c r="E5" s="15"/>
      <c r="F5" s="15"/>
    </row>
    <row r="6" spans="1:6" s="5" customFormat="1" ht="18" customHeight="1">
      <c r="A6" s="4"/>
      <c r="B6" s="16" t="str">
        <f>"Sale price of "&amp;T(F3)</f>
        <v>Sale price of 101 217th Pl NE</v>
      </c>
      <c r="C6" s="17"/>
      <c r="D6" s="17"/>
      <c r="E6" s="18"/>
      <c r="F6" s="28"/>
    </row>
    <row r="7" spans="1:6" s="5" customFormat="1" ht="18" customHeight="1">
      <c r="A7" s="4"/>
      <c r="B7" s="19" t="s">
        <v>25</v>
      </c>
      <c r="C7" s="20"/>
      <c r="D7" s="20"/>
      <c r="E7" s="21"/>
      <c r="F7" s="28"/>
    </row>
    <row r="8" spans="1:6" s="5" customFormat="1" ht="18" customHeight="1">
      <c r="A8" s="4"/>
      <c r="B8" s="19" t="s">
        <v>13</v>
      </c>
      <c r="C8" s="20"/>
      <c r="D8" s="20"/>
      <c r="E8" s="21"/>
      <c r="F8" s="28"/>
    </row>
    <row r="9" spans="1:6" s="5" customFormat="1" ht="18" customHeight="1">
      <c r="A9" s="4"/>
      <c r="B9" s="19" t="s">
        <v>14</v>
      </c>
      <c r="C9" s="20"/>
      <c r="D9" s="20"/>
      <c r="E9" s="21"/>
      <c r="F9" s="29"/>
    </row>
    <row r="10" spans="1:6" s="5" customFormat="1" ht="18" customHeight="1">
      <c r="A10" s="4"/>
      <c r="B10" s="16" t="str">
        <f>"Purchase price of "&amp;T(F2)</f>
        <v>Purchase price of 21 Main St.</v>
      </c>
      <c r="C10" s="17"/>
      <c r="D10" s="17"/>
      <c r="E10" s="18"/>
      <c r="F10" s="28"/>
    </row>
    <row r="11" spans="1:6" s="5" customFormat="1" ht="18" customHeight="1">
      <c r="A11" s="4"/>
      <c r="B11" s="19" t="s">
        <v>15</v>
      </c>
      <c r="C11" s="20"/>
      <c r="D11" s="20"/>
      <c r="E11" s="21"/>
      <c r="F11" s="28"/>
    </row>
    <row r="12" spans="1:6" s="5" customFormat="1" ht="18" customHeight="1">
      <c r="A12" s="4"/>
      <c r="B12" s="19" t="s">
        <v>16</v>
      </c>
      <c r="C12" s="20"/>
      <c r="D12" s="20"/>
      <c r="E12" s="21"/>
      <c r="F12" s="30">
        <f>IF(F6,F6-(F9*F6),0)</f>
        <v>0</v>
      </c>
    </row>
    <row r="13" spans="1:6" s="5" customFormat="1" ht="18" customHeight="1">
      <c r="A13" s="4"/>
      <c r="B13" s="19" t="s">
        <v>17</v>
      </c>
      <c r="C13" s="20"/>
      <c r="D13" s="20"/>
      <c r="E13" s="21"/>
      <c r="F13" s="30">
        <f>IF(F6,F12-F8,0)</f>
        <v>0</v>
      </c>
    </row>
    <row r="14" spans="1:6" s="5" customFormat="1" ht="18" customHeight="1">
      <c r="A14" s="4"/>
      <c r="B14" s="19" t="s">
        <v>18</v>
      </c>
      <c r="C14" s="20"/>
      <c r="D14" s="20"/>
      <c r="E14" s="21"/>
      <c r="F14" s="30">
        <f>IF(F6,F12-F7,0)</f>
        <v>0</v>
      </c>
    </row>
    <row r="15" spans="1:6" s="5" customFormat="1" ht="18" customHeight="1">
      <c r="A15" s="4"/>
      <c r="B15" s="22" t="s">
        <v>1</v>
      </c>
      <c r="C15" s="23"/>
      <c r="D15" s="23"/>
      <c r="E15" s="23"/>
      <c r="F15" s="24"/>
    </row>
    <row r="16" spans="1:6" s="5" customFormat="1" ht="18" customHeight="1">
      <c r="A16" s="4"/>
      <c r="B16" s="19" t="s">
        <v>19</v>
      </c>
      <c r="C16" s="20"/>
      <c r="D16" s="20"/>
      <c r="E16" s="21"/>
      <c r="F16" s="30">
        <f>IF(F10&gt;=F13,0,IF(NOT(F10),F14,IF(F10,MIN(F13-F10,F14),0)))</f>
        <v>0</v>
      </c>
    </row>
    <row r="17" spans="1:6" s="5" customFormat="1" ht="18" customHeight="1">
      <c r="A17" s="4"/>
      <c r="B17" s="19" t="s">
        <v>20</v>
      </c>
      <c r="C17" s="20"/>
      <c r="D17" s="20"/>
      <c r="E17" s="21"/>
      <c r="F17" s="30">
        <f>IF(F16&gt;=F14,0,F14-F16)</f>
        <v>0</v>
      </c>
    </row>
    <row r="18" spans="1:6" s="5" customFormat="1" ht="18" customHeight="1">
      <c r="A18" s="4"/>
      <c r="B18" s="22" t="s">
        <v>2</v>
      </c>
      <c r="C18" s="23"/>
      <c r="D18" s="23"/>
      <c r="E18" s="23"/>
      <c r="F18" s="24"/>
    </row>
    <row r="19" spans="1:6" s="5" customFormat="1" ht="18" customHeight="1">
      <c r="A19" s="4"/>
      <c r="B19" s="19" t="s">
        <v>21</v>
      </c>
      <c r="C19" s="20"/>
      <c r="D19" s="20"/>
      <c r="E19" s="21"/>
      <c r="F19" s="31" t="s">
        <v>26</v>
      </c>
    </row>
    <row r="20" spans="1:6" s="5" customFormat="1" ht="18" customHeight="1">
      <c r="A20" s="4"/>
      <c r="B20" s="25" t="str">
        <f>IF(AND(AND(LEFT(T(F19),1)="y",F16&lt;F11),F16&lt;&gt;0),+"loss of unused exclusion is "&amp;FIXED(#REF!,0,TRUE)&amp;","&amp;FIXED(#REF!,0,TRUE),+"Full $125,000 exclusion "&amp;IF(F10,"still","no longer")&amp;" available")</f>
        <v>Full $125,000 exclusion no longer available</v>
      </c>
      <c r="C20" s="26"/>
      <c r="D20" s="26"/>
      <c r="E20" s="26"/>
      <c r="F20" s="27"/>
    </row>
    <row r="21" spans="1:6" s="5" customFormat="1" ht="18" customHeight="1">
      <c r="A21" s="4"/>
      <c r="B21" s="22" t="s">
        <v>3</v>
      </c>
      <c r="C21" s="23"/>
      <c r="D21" s="23"/>
      <c r="E21" s="23"/>
      <c r="F21" s="24"/>
    </row>
    <row r="22" spans="1:6" s="5" customFormat="1" ht="18" customHeight="1">
      <c r="A22" s="4"/>
      <c r="B22" s="19" t="s">
        <v>22</v>
      </c>
      <c r="C22" s="20"/>
      <c r="D22" s="20"/>
      <c r="E22" s="21"/>
      <c r="F22" s="29"/>
    </row>
    <row r="23" spans="1:6" s="5" customFormat="1" ht="18" customHeight="1">
      <c r="A23" s="4"/>
      <c r="B23" s="19" t="s">
        <v>23</v>
      </c>
      <c r="C23" s="20"/>
      <c r="D23" s="20"/>
      <c r="E23" s="21"/>
      <c r="F23" s="30">
        <f>IF(SUM(F6:F11),IF(AND(LEFT(T(F19),1)="y",F16&gt;F11),(F16-F11)*F22,IF(AND(LEFT(T(F19),1)="n",F16),F16*F22,0)),0)</f>
        <v>0</v>
      </c>
    </row>
    <row r="24" spans="1:6" s="5" customFormat="1" ht="18" customHeight="1">
      <c r="A24" s="4"/>
      <c r="B24" s="22" t="s">
        <v>4</v>
      </c>
      <c r="C24" s="23"/>
      <c r="D24" s="23"/>
      <c r="E24" s="23"/>
      <c r="F24" s="24"/>
    </row>
    <row r="25" spans="1:6" s="5" customFormat="1" ht="18" customHeight="1">
      <c r="A25" s="4"/>
      <c r="B25" s="19" t="str">
        <f>"Net available for "&amp;T(F2)&amp;" mortgage"</f>
        <v>Net available for 21 Main St. mortgage</v>
      </c>
      <c r="C25" s="20"/>
      <c r="D25" s="20"/>
      <c r="E25" s="21"/>
      <c r="F25" s="30">
        <f>IF(F10,F12-F23,0)</f>
        <v>0</v>
      </c>
    </row>
  </sheetData>
  <sheetProtection/>
  <mergeCells count="22">
    <mergeCell ref="B2:D3"/>
    <mergeCell ref="B6:E6"/>
    <mergeCell ref="B10:E10"/>
    <mergeCell ref="B7:E7"/>
    <mergeCell ref="B8:E8"/>
    <mergeCell ref="B9:E9"/>
    <mergeCell ref="B5:F5"/>
    <mergeCell ref="B11:E11"/>
    <mergeCell ref="B16:E16"/>
    <mergeCell ref="B17:E17"/>
    <mergeCell ref="B15:F15"/>
    <mergeCell ref="B12:E12"/>
    <mergeCell ref="B13:E13"/>
    <mergeCell ref="B14:E14"/>
    <mergeCell ref="B18:F18"/>
    <mergeCell ref="B21:F21"/>
    <mergeCell ref="B24:F24"/>
    <mergeCell ref="B25:E25"/>
    <mergeCell ref="B20:F20"/>
    <mergeCell ref="B22:E22"/>
    <mergeCell ref="B23:E23"/>
    <mergeCell ref="B19:E19"/>
  </mergeCells>
  <printOptions horizontalCentered="1"/>
  <pageMargins left="0.65" right="0.65" top="0.65" bottom="0.65" header="0.5" footer="0.5"/>
  <pageSetup horizontalDpi="300" verticalDpi="300" orientation="portrait" scale="92" r:id="rId1"/>
  <ignoredErrors>
    <ignoredError sqref="F12:F14 F16 B20 F23 F2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</v>
      </c>
      <c r="B1" t="b">
        <v>0</v>
      </c>
    </row>
    <row r="2" spans="1:2" ht="12.75">
      <c r="A2" t="s">
        <v>6</v>
      </c>
      <c r="B2" t="b">
        <v>0</v>
      </c>
    </row>
    <row r="3" spans="1:2" ht="12.75">
      <c r="A3" t="s">
        <v>7</v>
      </c>
      <c r="B3" t="s">
        <v>9</v>
      </c>
    </row>
    <row r="4" spans="1:2" ht="12.75">
      <c r="A4" t="s">
        <v>8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2004-06-17T20:42:07Z</cp:lastPrinted>
  <dcterms:created xsi:type="dcterms:W3CDTF">1996-01-10T13:38:03Z</dcterms:created>
  <dcterms:modified xsi:type="dcterms:W3CDTF">2004-06-17T20:42:16Z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TC010618401033</vt:lpwstr>
  </property>
</Properties>
</file>